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77" i="1" l="1"/>
  <c r="L77" i="1"/>
  <c r="K77" i="1"/>
  <c r="J44" i="1" l="1"/>
</calcChain>
</file>

<file path=xl/sharedStrings.xml><?xml version="1.0" encoding="utf-8"?>
<sst xmlns="http://schemas.openxmlformats.org/spreadsheetml/2006/main" count="273" uniqueCount="104">
  <si>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</si>
  <si>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</si>
  <si>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</si>
  <si>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</si>
  <si>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</si>
  <si>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</si>
  <si>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</si>
  <si>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</si>
  <si>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</si>
  <si>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</si>
  <si>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</si>
  <si>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</si>
  <si>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</si>
  <si>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</si>
  <si>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</si>
  <si>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</si>
  <si>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</si>
  <si>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</si>
  <si>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</si>
  <si>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</si>
  <si>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</si>
  <si>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</si>
  <si>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</si>
  <si>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</si>
  <si>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</si>
  <si>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</si>
  <si>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</si>
  <si>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</si>
  <si>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</si>
  <si>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</si>
  <si>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</si>
  <si>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</si>
  <si>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</si>
  <si>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</si>
  <si>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</si>
  <si>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</si>
  <si>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</si>
  <si>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</si>
  <si>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</si>
  <si>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</si>
  <si>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</si>
  <si>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</si>
  <si>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</si>
  <si>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</si>
  <si>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</si>
  <si>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</si>
  <si>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</si>
  <si>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</si>
  <si>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</si>
  <si>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</si>
  <si>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</si>
  <si>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</si>
  <si>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</si>
  <si>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</si>
  <si>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</si>
  <si>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</si>
  <si>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</si>
  <si>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</si>
  <si>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</si>
  <si>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</si>
  <si>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</si>
  <si>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</si>
  <si>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</si>
  <si>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</si>
  <si>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</si>
  <si>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</si>
  <si>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</si>
  <si>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</si>
  <si>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</si>
  <si>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</si>
  <si>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</si>
  <si>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</si>
  <si>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</si>
  <si>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</si>
  <si>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</si>
  <si>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</si>
  <si>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</si>
  <si>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</si>
  <si>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</si>
  <si>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</si>
  <si>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</si>
  <si>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</si>
  <si>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</si>
  <si>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</si>
  <si>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</si>
  <si>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</si>
  <si>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</si>
  <si>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</si>
  <si>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</si>
  <si>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</si>
  <si>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</si>
  <si>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</si>
  <si>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</si>
  <si>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</si>
  <si>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</si>
  <si>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ПС 35 кВ Удачная (аренда)</t>
  </si>
  <si>
    <t>КТП №237П</t>
  </si>
  <si>
    <t>КТП №451П</t>
  </si>
  <si>
    <t>РП № 39 "Промплощадка"</t>
  </si>
  <si>
    <t>ПС 110 кВ Алексиевская (аренда)</t>
  </si>
  <si>
    <t>110/6/6</t>
  </si>
  <si>
    <t>ПС 35 кВ Юрково (аренда)</t>
  </si>
  <si>
    <t>договорах ТП за период с 01.01.2024 по 01.04.2024</t>
  </si>
  <si>
    <t>ТП № 395П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</si>
</sst>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9"/>
  <sheetViews>
    <sheetView tabSelected="1" topLeftCell="A42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84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102</v>
      </c>
    </row>
    <row r="6" spans="1:16" s="1" customFormat="1" ht="12" x14ac:dyDescent="0.25"/>
    <row r="7" spans="1:16" s="1" customFormat="1" ht="12" x14ac:dyDescent="0.25">
      <c r="A7" s="44" t="s">
        <v>4</v>
      </c>
      <c r="B7" s="44" t="s">
        <v>5</v>
      </c>
      <c r="C7" s="44" t="s">
        <v>6</v>
      </c>
      <c r="D7" s="44" t="s">
        <v>66</v>
      </c>
      <c r="E7" s="38" t="s">
        <v>3</v>
      </c>
      <c r="F7" s="39"/>
      <c r="G7" s="39"/>
      <c r="H7" s="39"/>
      <c r="I7" s="39"/>
      <c r="J7" s="39"/>
      <c r="K7" s="39"/>
      <c r="L7" s="40"/>
    </row>
    <row r="8" spans="1:16" s="1" customFormat="1" ht="22.2" customHeight="1" x14ac:dyDescent="0.25">
      <c r="A8" s="46"/>
      <c r="B8" s="46"/>
      <c r="C8" s="46"/>
      <c r="D8" s="46"/>
      <c r="E8" s="44" t="s">
        <v>16</v>
      </c>
      <c r="F8" s="41" t="s">
        <v>7</v>
      </c>
      <c r="G8" s="42"/>
      <c r="H8" s="42"/>
      <c r="I8" s="43"/>
      <c r="J8" s="41" t="s">
        <v>8</v>
      </c>
      <c r="K8" s="42"/>
      <c r="L8" s="43"/>
    </row>
    <row r="9" spans="1:16" s="1" customFormat="1" ht="24" x14ac:dyDescent="0.25">
      <c r="A9" s="47"/>
      <c r="B9" s="47"/>
      <c r="C9" s="47"/>
      <c r="D9" s="47"/>
      <c r="E9" s="45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5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69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70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71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68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0.01</v>
      </c>
      <c r="L23" s="6">
        <v>0.01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72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14.9</v>
      </c>
      <c r="K27" s="20">
        <v>0</v>
      </c>
      <c r="L27" s="20">
        <v>0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0</v>
      </c>
      <c r="L34" s="6">
        <v>0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52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53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95</v>
      </c>
      <c r="E38" s="5" t="s">
        <v>24</v>
      </c>
      <c r="F38" s="6">
        <v>25</v>
      </c>
      <c r="G38" s="6">
        <v>25</v>
      </c>
      <c r="H38" s="6"/>
      <c r="I38" s="6"/>
      <c r="J38" s="21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55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1"/>
      <c r="O39" s="11"/>
      <c r="P39" s="11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54</v>
      </c>
      <c r="E40" s="5" t="s">
        <v>22</v>
      </c>
      <c r="F40" s="6">
        <v>25</v>
      </c>
      <c r="G40" s="6">
        <v>25</v>
      </c>
      <c r="H40" s="6"/>
      <c r="I40" s="6"/>
      <c r="J40" s="6">
        <v>25.67</v>
      </c>
      <c r="K40" s="6">
        <v>0</v>
      </c>
      <c r="L40" s="6">
        <v>0</v>
      </c>
      <c r="P40" s="13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67</v>
      </c>
      <c r="E41" s="5" t="s">
        <v>24</v>
      </c>
      <c r="F41" s="6">
        <v>10</v>
      </c>
      <c r="G41" s="6">
        <v>10</v>
      </c>
      <c r="H41" s="6"/>
      <c r="I41" s="6"/>
      <c r="J41" s="6">
        <v>12.13</v>
      </c>
      <c r="K41" s="6">
        <v>0</v>
      </c>
      <c r="L41" s="6">
        <v>0</v>
      </c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101</v>
      </c>
      <c r="E42" s="5" t="s">
        <v>24</v>
      </c>
      <c r="F42" s="6">
        <v>4</v>
      </c>
      <c r="G42" s="6">
        <v>4</v>
      </c>
      <c r="H42" s="6"/>
      <c r="I42" s="6"/>
      <c r="J42" s="6">
        <v>2.5</v>
      </c>
      <c r="K42" s="6">
        <v>0</v>
      </c>
      <c r="L42" s="6">
        <v>0</v>
      </c>
    </row>
    <row r="43" spans="1:16" s="1" customFormat="1" ht="12" x14ac:dyDescent="0.25">
      <c r="A43" s="2">
        <v>32</v>
      </c>
      <c r="B43" s="2" t="s">
        <v>17</v>
      </c>
      <c r="C43" s="2" t="s">
        <v>21</v>
      </c>
      <c r="D43" s="2" t="s">
        <v>99</v>
      </c>
      <c r="E43" s="5" t="s">
        <v>100</v>
      </c>
      <c r="F43" s="6">
        <v>16</v>
      </c>
      <c r="G43" s="6">
        <v>16</v>
      </c>
      <c r="H43" s="6"/>
      <c r="I43" s="6"/>
      <c r="J43" s="6">
        <v>12</v>
      </c>
      <c r="K43" s="6">
        <v>0</v>
      </c>
      <c r="L43" s="6">
        <v>0</v>
      </c>
      <c r="O43" s="14"/>
      <c r="P43" s="14"/>
    </row>
    <row r="44" spans="1:16" s="1" customFormat="1" x14ac:dyDescent="0.3">
      <c r="A44" s="26" t="s">
        <v>79</v>
      </c>
      <c r="B44" s="27"/>
      <c r="C44" s="27"/>
      <c r="D44" s="27"/>
      <c r="E44" s="27"/>
      <c r="F44" s="27"/>
      <c r="G44" s="27"/>
      <c r="H44" s="27"/>
      <c r="I44" s="28"/>
      <c r="J44" s="6">
        <f>SUM(J12,J18:J40,J43)</f>
        <v>214.54600000000005</v>
      </c>
      <c r="K44" s="6"/>
      <c r="L44" s="6"/>
      <c r="O44" s="14"/>
      <c r="P44" s="15"/>
    </row>
    <row r="45" spans="1:16" s="1" customFormat="1" x14ac:dyDescent="0.25">
      <c r="A45" s="35" t="s">
        <v>51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56</v>
      </c>
      <c r="E46" s="5" t="s">
        <v>64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0.3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57</v>
      </c>
      <c r="E47" s="5" t="s">
        <v>64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58</v>
      </c>
      <c r="E48" s="5" t="s">
        <v>64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6" s="1" customFormat="1" ht="12" x14ac:dyDescent="0.25">
      <c r="A49" s="2">
        <v>4</v>
      </c>
      <c r="B49" s="2" t="s">
        <v>17</v>
      </c>
      <c r="C49" s="2" t="s">
        <v>21</v>
      </c>
      <c r="D49" s="2" t="s">
        <v>59</v>
      </c>
      <c r="E49" s="5" t="s">
        <v>65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6" s="1" customFormat="1" ht="12" x14ac:dyDescent="0.25">
      <c r="A50" s="2">
        <v>5</v>
      </c>
      <c r="B50" s="2" t="s">
        <v>17</v>
      </c>
      <c r="C50" s="2" t="s">
        <v>21</v>
      </c>
      <c r="D50" s="2" t="s">
        <v>73</v>
      </c>
      <c r="E50" s="5" t="s">
        <v>64</v>
      </c>
      <c r="F50" s="6">
        <v>0.63</v>
      </c>
      <c r="G50" s="6">
        <v>0.63</v>
      </c>
      <c r="H50" s="6"/>
      <c r="I50" s="6"/>
      <c r="J50" s="32">
        <v>0.33</v>
      </c>
      <c r="K50" s="6">
        <v>0</v>
      </c>
      <c r="L50" s="6">
        <v>0</v>
      </c>
    </row>
    <row r="51" spans="1:16" s="1" customFormat="1" ht="24" x14ac:dyDescent="0.25">
      <c r="A51" s="2">
        <v>6</v>
      </c>
      <c r="B51" s="2" t="s">
        <v>17</v>
      </c>
      <c r="C51" s="3" t="s">
        <v>78</v>
      </c>
      <c r="D51" s="2" t="s">
        <v>74</v>
      </c>
      <c r="E51" s="5" t="s">
        <v>64</v>
      </c>
      <c r="F51" s="6">
        <v>0.8</v>
      </c>
      <c r="G51" s="6"/>
      <c r="H51" s="6"/>
      <c r="I51" s="6"/>
      <c r="J51" s="33"/>
      <c r="K51" s="6">
        <v>0</v>
      </c>
      <c r="L51" s="6">
        <v>0</v>
      </c>
    </row>
    <row r="52" spans="1:16" s="1" customFormat="1" ht="24" x14ac:dyDescent="0.25">
      <c r="A52" s="2">
        <v>7</v>
      </c>
      <c r="B52" s="2" t="s">
        <v>17</v>
      </c>
      <c r="C52" s="3" t="s">
        <v>78</v>
      </c>
      <c r="D52" s="2" t="s">
        <v>75</v>
      </c>
      <c r="E52" s="5" t="s">
        <v>64</v>
      </c>
      <c r="F52" s="6">
        <v>0.8</v>
      </c>
      <c r="G52" s="6"/>
      <c r="H52" s="6"/>
      <c r="I52" s="6"/>
      <c r="J52" s="33"/>
      <c r="K52" s="6">
        <v>0</v>
      </c>
      <c r="L52" s="6">
        <v>0</v>
      </c>
    </row>
    <row r="53" spans="1:16" s="1" customFormat="1" ht="24" x14ac:dyDescent="0.25">
      <c r="A53" s="2">
        <v>8</v>
      </c>
      <c r="B53" s="2" t="s">
        <v>17</v>
      </c>
      <c r="C53" s="3" t="s">
        <v>78</v>
      </c>
      <c r="D53" s="2" t="s">
        <v>76</v>
      </c>
      <c r="E53" s="5" t="s">
        <v>64</v>
      </c>
      <c r="F53" s="6">
        <v>0.4</v>
      </c>
      <c r="G53" s="6"/>
      <c r="H53" s="6"/>
      <c r="I53" s="6"/>
      <c r="J53" s="34"/>
      <c r="K53" s="6">
        <v>0</v>
      </c>
      <c r="L53" s="6">
        <v>0</v>
      </c>
    </row>
    <row r="54" spans="1:16" s="1" customFormat="1" ht="24" x14ac:dyDescent="0.25">
      <c r="A54" s="2">
        <v>9</v>
      </c>
      <c r="B54" s="2" t="s">
        <v>17</v>
      </c>
      <c r="C54" s="3" t="s">
        <v>78</v>
      </c>
      <c r="D54" s="2" t="s">
        <v>77</v>
      </c>
      <c r="E54" s="5" t="s">
        <v>64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6" s="1" customFormat="1" ht="12" x14ac:dyDescent="0.25">
      <c r="A55" s="2">
        <v>10</v>
      </c>
      <c r="B55" s="2" t="s">
        <v>17</v>
      </c>
      <c r="C55" s="2" t="s">
        <v>42</v>
      </c>
      <c r="D55" s="2" t="s">
        <v>60</v>
      </c>
      <c r="E55" s="5" t="s">
        <v>64</v>
      </c>
      <c r="F55" s="6">
        <v>6.3E-2</v>
      </c>
      <c r="G55" s="6"/>
      <c r="H55" s="6"/>
      <c r="I55" s="6"/>
      <c r="J55" s="32">
        <v>0.18</v>
      </c>
      <c r="K55" s="6">
        <v>0</v>
      </c>
      <c r="L55" s="6">
        <v>0</v>
      </c>
      <c r="P55" s="22"/>
    </row>
    <row r="56" spans="1:16" s="1" customFormat="1" ht="12" x14ac:dyDescent="0.25">
      <c r="A56" s="2">
        <v>11</v>
      </c>
      <c r="B56" s="2" t="s">
        <v>17</v>
      </c>
      <c r="C56" s="2" t="s">
        <v>42</v>
      </c>
      <c r="D56" s="2" t="s">
        <v>61</v>
      </c>
      <c r="E56" s="5" t="s">
        <v>64</v>
      </c>
      <c r="F56" s="6">
        <v>0.16</v>
      </c>
      <c r="G56" s="6"/>
      <c r="H56" s="6"/>
      <c r="I56" s="6"/>
      <c r="J56" s="33"/>
      <c r="K56" s="6">
        <v>0</v>
      </c>
      <c r="L56" s="6">
        <v>0</v>
      </c>
      <c r="P56" s="22"/>
    </row>
    <row r="57" spans="1:16" s="1" customFormat="1" ht="12" x14ac:dyDescent="0.25">
      <c r="A57" s="2">
        <v>12</v>
      </c>
      <c r="B57" s="2" t="s">
        <v>17</v>
      </c>
      <c r="C57" s="2" t="s">
        <v>42</v>
      </c>
      <c r="D57" s="2" t="s">
        <v>62</v>
      </c>
      <c r="E57" s="5" t="s">
        <v>64</v>
      </c>
      <c r="F57" s="6">
        <v>0.16</v>
      </c>
      <c r="G57" s="6"/>
      <c r="H57" s="6"/>
      <c r="I57" s="6"/>
      <c r="J57" s="34"/>
      <c r="K57" s="6">
        <v>0</v>
      </c>
      <c r="L57" s="6">
        <v>0</v>
      </c>
      <c r="P57" s="22"/>
    </row>
    <row r="58" spans="1:16" s="1" customFormat="1" ht="12" x14ac:dyDescent="0.25">
      <c r="A58" s="2">
        <v>13</v>
      </c>
      <c r="B58" s="2" t="s">
        <v>17</v>
      </c>
      <c r="C58" s="2" t="s">
        <v>42</v>
      </c>
      <c r="D58" s="2" t="s">
        <v>63</v>
      </c>
      <c r="E58" s="5" t="s">
        <v>64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  <c r="P58" s="22"/>
    </row>
    <row r="59" spans="1:16" s="1" customFormat="1" ht="12" x14ac:dyDescent="0.25">
      <c r="A59" s="2">
        <v>14</v>
      </c>
      <c r="B59" s="2" t="s">
        <v>17</v>
      </c>
      <c r="C59" s="2" t="s">
        <v>42</v>
      </c>
      <c r="D59" s="2" t="s">
        <v>103</v>
      </c>
      <c r="E59" s="5" t="s">
        <v>65</v>
      </c>
      <c r="F59" s="6">
        <v>0.4</v>
      </c>
      <c r="G59" s="6">
        <v>0.63</v>
      </c>
      <c r="H59" s="6"/>
      <c r="I59" s="6"/>
      <c r="J59" s="6">
        <v>0.35599999999999998</v>
      </c>
      <c r="K59" s="6">
        <v>1.278</v>
      </c>
      <c r="L59" s="6">
        <v>0</v>
      </c>
      <c r="P59" s="22"/>
    </row>
    <row r="60" spans="1:16" s="1" customFormat="1" ht="12" x14ac:dyDescent="0.25">
      <c r="A60" s="2">
        <v>15</v>
      </c>
      <c r="B60" s="2" t="s">
        <v>17</v>
      </c>
      <c r="C60" s="2" t="s">
        <v>33</v>
      </c>
      <c r="D60" s="2" t="s">
        <v>87</v>
      </c>
      <c r="E60" s="5" t="s">
        <v>64</v>
      </c>
      <c r="F60" s="6">
        <v>0.4</v>
      </c>
      <c r="G60" s="6"/>
      <c r="H60" s="6"/>
      <c r="I60" s="6"/>
      <c r="J60" s="6">
        <v>0.17</v>
      </c>
      <c r="K60" s="6">
        <v>0</v>
      </c>
      <c r="L60" s="6">
        <v>0</v>
      </c>
      <c r="P60" s="23"/>
    </row>
    <row r="61" spans="1:16" s="1" customFormat="1" ht="12" x14ac:dyDescent="0.25">
      <c r="A61" s="2">
        <v>16</v>
      </c>
      <c r="B61" s="2" t="s">
        <v>17</v>
      </c>
      <c r="C61" s="2" t="s">
        <v>33</v>
      </c>
      <c r="D61" s="2" t="s">
        <v>88</v>
      </c>
      <c r="E61" s="5" t="s">
        <v>64</v>
      </c>
      <c r="F61" s="6">
        <v>0.16</v>
      </c>
      <c r="G61" s="6"/>
      <c r="H61" s="6"/>
      <c r="I61" s="6"/>
      <c r="J61" s="6">
        <v>0.04</v>
      </c>
      <c r="K61" s="6">
        <v>0</v>
      </c>
      <c r="L61" s="6">
        <v>0</v>
      </c>
      <c r="P61" s="23"/>
    </row>
    <row r="62" spans="1:16" s="1" customFormat="1" ht="12" x14ac:dyDescent="0.25">
      <c r="A62" s="2">
        <v>17</v>
      </c>
      <c r="B62" s="2" t="s">
        <v>17</v>
      </c>
      <c r="C62" s="2" t="s">
        <v>33</v>
      </c>
      <c r="D62" s="2" t="s">
        <v>89</v>
      </c>
      <c r="E62" s="5" t="s">
        <v>64</v>
      </c>
      <c r="F62" s="6">
        <v>6.3E-2</v>
      </c>
      <c r="G62" s="6"/>
      <c r="H62" s="6"/>
      <c r="I62" s="6"/>
      <c r="J62" s="6">
        <v>3.1E-2</v>
      </c>
      <c r="K62" s="6">
        <v>0</v>
      </c>
      <c r="L62" s="6">
        <v>0</v>
      </c>
      <c r="P62" s="23"/>
    </row>
    <row r="63" spans="1:16" s="1" customFormat="1" ht="12" x14ac:dyDescent="0.25">
      <c r="A63" s="2">
        <v>18</v>
      </c>
      <c r="B63" s="2" t="s">
        <v>17</v>
      </c>
      <c r="C63" s="2" t="s">
        <v>33</v>
      </c>
      <c r="D63" s="2" t="s">
        <v>90</v>
      </c>
      <c r="E63" s="5" t="s">
        <v>64</v>
      </c>
      <c r="F63" s="6">
        <v>0.06</v>
      </c>
      <c r="G63" s="6"/>
      <c r="H63" s="6"/>
      <c r="I63" s="6"/>
      <c r="J63" s="6">
        <v>2E-3</v>
      </c>
      <c r="K63" s="6">
        <v>0</v>
      </c>
      <c r="L63" s="6">
        <v>0</v>
      </c>
      <c r="P63" s="22"/>
    </row>
    <row r="64" spans="1:16" s="1" customFormat="1" ht="12" x14ac:dyDescent="0.25">
      <c r="A64" s="2">
        <v>19</v>
      </c>
      <c r="B64" s="2" t="s">
        <v>17</v>
      </c>
      <c r="C64" s="2" t="s">
        <v>33</v>
      </c>
      <c r="D64" s="2" t="s">
        <v>91</v>
      </c>
      <c r="E64" s="5" t="s">
        <v>64</v>
      </c>
      <c r="F64" s="6">
        <v>0.1</v>
      </c>
      <c r="G64" s="6"/>
      <c r="H64" s="6"/>
      <c r="I64" s="6"/>
      <c r="J64" s="6">
        <v>1.4999999999999999E-2</v>
      </c>
      <c r="K64" s="6">
        <v>0</v>
      </c>
      <c r="L64" s="6">
        <v>0</v>
      </c>
      <c r="P64" s="22"/>
    </row>
    <row r="65" spans="1:16" s="1" customFormat="1" ht="12" x14ac:dyDescent="0.25">
      <c r="A65" s="2">
        <v>20</v>
      </c>
      <c r="B65" s="2" t="s">
        <v>17</v>
      </c>
      <c r="C65" s="2" t="s">
        <v>33</v>
      </c>
      <c r="D65" s="2" t="s">
        <v>92</v>
      </c>
      <c r="E65" s="5" t="s">
        <v>64</v>
      </c>
      <c r="F65" s="6">
        <v>0.04</v>
      </c>
      <c r="G65" s="6"/>
      <c r="H65" s="6"/>
      <c r="I65" s="6"/>
      <c r="J65" s="6">
        <v>1.4999999999999999E-2</v>
      </c>
      <c r="K65" s="6">
        <v>0</v>
      </c>
      <c r="L65" s="6">
        <v>0</v>
      </c>
      <c r="P65" s="22"/>
    </row>
    <row r="66" spans="1:16" s="1" customFormat="1" ht="12" x14ac:dyDescent="0.25">
      <c r="A66" s="2">
        <v>21</v>
      </c>
      <c r="B66" s="2" t="s">
        <v>17</v>
      </c>
      <c r="C66" s="2" t="s">
        <v>33</v>
      </c>
      <c r="D66" s="2" t="s">
        <v>93</v>
      </c>
      <c r="E66" s="5" t="s">
        <v>64</v>
      </c>
      <c r="F66" s="6">
        <v>6.3E-2</v>
      </c>
      <c r="G66" s="6"/>
      <c r="H66" s="6"/>
      <c r="I66" s="6"/>
      <c r="J66" s="6">
        <v>2.8000000000000001E-2</v>
      </c>
      <c r="K66" s="6">
        <v>0</v>
      </c>
      <c r="L66" s="6">
        <v>0</v>
      </c>
      <c r="P66" s="22"/>
    </row>
    <row r="67" spans="1:16" s="1" customFormat="1" ht="12" x14ac:dyDescent="0.25">
      <c r="A67" s="2">
        <v>22</v>
      </c>
      <c r="B67" s="2" t="s">
        <v>17</v>
      </c>
      <c r="C67" s="2" t="s">
        <v>33</v>
      </c>
      <c r="D67" s="2" t="s">
        <v>94</v>
      </c>
      <c r="E67" s="5" t="s">
        <v>64</v>
      </c>
      <c r="F67" s="6">
        <v>6.3E-2</v>
      </c>
      <c r="G67" s="6"/>
      <c r="H67" s="6"/>
      <c r="I67" s="6"/>
      <c r="J67" s="6">
        <v>1.4999999999999999E-2</v>
      </c>
      <c r="K67" s="6">
        <v>0</v>
      </c>
      <c r="L67" s="6">
        <v>0</v>
      </c>
      <c r="P67" s="22"/>
    </row>
    <row r="68" spans="1:16" s="1" customFormat="1" ht="12" x14ac:dyDescent="0.25">
      <c r="A68" s="2">
        <v>23</v>
      </c>
      <c r="B68" s="2" t="s">
        <v>17</v>
      </c>
      <c r="C68" s="2" t="s">
        <v>33</v>
      </c>
      <c r="D68" s="2" t="s">
        <v>80</v>
      </c>
      <c r="E68" s="5" t="s">
        <v>64</v>
      </c>
      <c r="F68" s="6">
        <v>0.1</v>
      </c>
      <c r="G68" s="6"/>
      <c r="H68" s="6"/>
      <c r="I68" s="6"/>
      <c r="J68" s="6">
        <v>0.06</v>
      </c>
      <c r="K68" s="6">
        <v>0</v>
      </c>
      <c r="L68" s="6">
        <v>0</v>
      </c>
      <c r="P68" s="22"/>
    </row>
    <row r="69" spans="1:16" s="1" customFormat="1" ht="12" x14ac:dyDescent="0.25">
      <c r="A69" s="2">
        <v>24</v>
      </c>
      <c r="B69" s="2" t="s">
        <v>17</v>
      </c>
      <c r="C69" s="2" t="s">
        <v>33</v>
      </c>
      <c r="D69" s="2" t="s">
        <v>81</v>
      </c>
      <c r="E69" s="5" t="s">
        <v>64</v>
      </c>
      <c r="F69" s="6">
        <v>0.1</v>
      </c>
      <c r="G69" s="6"/>
      <c r="H69" s="6"/>
      <c r="I69" s="6"/>
      <c r="J69" s="6">
        <v>0.02</v>
      </c>
      <c r="K69" s="6">
        <v>0</v>
      </c>
      <c r="L69" s="6">
        <v>0</v>
      </c>
      <c r="P69" s="22"/>
    </row>
    <row r="70" spans="1:16" s="1" customFormat="1" ht="12" x14ac:dyDescent="0.25">
      <c r="A70" s="2">
        <v>25</v>
      </c>
      <c r="B70" s="2" t="s">
        <v>17</v>
      </c>
      <c r="C70" s="2" t="s">
        <v>33</v>
      </c>
      <c r="D70" s="2" t="s">
        <v>82</v>
      </c>
      <c r="E70" s="5" t="s">
        <v>64</v>
      </c>
      <c r="F70" s="6">
        <v>0.1</v>
      </c>
      <c r="G70" s="6"/>
      <c r="H70" s="6"/>
      <c r="I70" s="6"/>
      <c r="J70" s="6">
        <v>0.02</v>
      </c>
      <c r="K70" s="6">
        <v>0</v>
      </c>
      <c r="L70" s="6">
        <v>0</v>
      </c>
      <c r="P70" s="22"/>
    </row>
    <row r="71" spans="1:16" s="1" customFormat="1" ht="12" x14ac:dyDescent="0.25">
      <c r="A71" s="18">
        <v>26</v>
      </c>
      <c r="B71" s="2" t="s">
        <v>17</v>
      </c>
      <c r="C71" s="2" t="s">
        <v>18</v>
      </c>
      <c r="D71" s="2" t="s">
        <v>83</v>
      </c>
      <c r="E71" s="5" t="s">
        <v>65</v>
      </c>
      <c r="F71" s="6">
        <v>0.16</v>
      </c>
      <c r="G71" s="6"/>
      <c r="H71" s="6"/>
      <c r="I71" s="6"/>
      <c r="J71" s="6">
        <v>2.8000000000000001E-2</v>
      </c>
      <c r="K71" s="6">
        <v>0</v>
      </c>
      <c r="L71" s="6">
        <v>0</v>
      </c>
      <c r="P71" s="22"/>
    </row>
    <row r="72" spans="1:16" s="1" customFormat="1" ht="12" x14ac:dyDescent="0.25">
      <c r="A72" s="18">
        <v>27</v>
      </c>
      <c r="B72" s="18" t="s">
        <v>17</v>
      </c>
      <c r="C72" s="18" t="s">
        <v>33</v>
      </c>
      <c r="D72" s="18" t="s">
        <v>85</v>
      </c>
      <c r="E72" s="19" t="s">
        <v>86</v>
      </c>
      <c r="F72" s="20">
        <v>1</v>
      </c>
      <c r="G72" s="20">
        <v>1</v>
      </c>
      <c r="H72" s="20"/>
      <c r="I72" s="20"/>
      <c r="J72" s="20">
        <v>3.238</v>
      </c>
      <c r="K72" s="20">
        <v>0.65</v>
      </c>
      <c r="L72" s="20">
        <v>0.65</v>
      </c>
      <c r="P72" s="22"/>
    </row>
    <row r="73" spans="1:16" s="1" customFormat="1" ht="12" x14ac:dyDescent="0.25">
      <c r="A73" s="2">
        <v>28</v>
      </c>
      <c r="B73" s="18" t="s">
        <v>17</v>
      </c>
      <c r="C73" s="18" t="s">
        <v>43</v>
      </c>
      <c r="D73" s="18" t="s">
        <v>98</v>
      </c>
      <c r="E73" s="19" t="s">
        <v>86</v>
      </c>
      <c r="F73" s="20">
        <v>1</v>
      </c>
      <c r="G73" s="20">
        <v>1</v>
      </c>
      <c r="H73" s="20"/>
      <c r="I73" s="20"/>
      <c r="J73" s="20">
        <v>2.5</v>
      </c>
      <c r="K73" s="20">
        <v>0</v>
      </c>
      <c r="L73" s="20">
        <v>0</v>
      </c>
      <c r="P73" s="22"/>
    </row>
    <row r="74" spans="1:16" s="1" customFormat="1" ht="12" x14ac:dyDescent="0.25">
      <c r="A74" s="18">
        <v>29</v>
      </c>
      <c r="B74" s="18" t="s">
        <v>17</v>
      </c>
      <c r="C74" s="2" t="s">
        <v>42</v>
      </c>
      <c r="D74" s="2" t="s">
        <v>96</v>
      </c>
      <c r="E74" s="5" t="s">
        <v>65</v>
      </c>
      <c r="F74" s="6">
        <v>0.16</v>
      </c>
      <c r="G74" s="6"/>
      <c r="H74" s="6"/>
      <c r="I74" s="6"/>
      <c r="J74" s="6">
        <v>0.13200000000000001</v>
      </c>
      <c r="K74" s="6">
        <v>0</v>
      </c>
      <c r="L74" s="6">
        <v>0</v>
      </c>
      <c r="P74" s="22"/>
    </row>
    <row r="75" spans="1:16" s="1" customFormat="1" ht="12" x14ac:dyDescent="0.25">
      <c r="A75" s="18">
        <v>30</v>
      </c>
      <c r="B75" s="18" t="s">
        <v>17</v>
      </c>
      <c r="C75" s="2" t="s">
        <v>42</v>
      </c>
      <c r="D75" s="2" t="s">
        <v>97</v>
      </c>
      <c r="E75" s="5" t="s">
        <v>65</v>
      </c>
      <c r="F75" s="20">
        <v>0.25</v>
      </c>
      <c r="G75" s="20"/>
      <c r="H75" s="20"/>
      <c r="I75" s="20"/>
      <c r="J75" s="20">
        <v>0.2</v>
      </c>
      <c r="K75" s="6">
        <v>0</v>
      </c>
      <c r="L75" s="6">
        <v>0</v>
      </c>
      <c r="P75" s="22"/>
    </row>
    <row r="76" spans="1:16" s="1" customFormat="1" x14ac:dyDescent="0.3">
      <c r="A76" s="26" t="s">
        <v>79</v>
      </c>
      <c r="B76" s="27"/>
      <c r="C76" s="27"/>
      <c r="D76" s="27"/>
      <c r="E76" s="27"/>
      <c r="F76" s="27"/>
      <c r="G76" s="27"/>
      <c r="H76" s="27"/>
      <c r="I76" s="28"/>
      <c r="J76" s="16">
        <v>8.3219999999999992</v>
      </c>
      <c r="K76" s="2"/>
      <c r="L76" s="2"/>
      <c r="P76" s="24"/>
    </row>
    <row r="77" spans="1:16" s="1" customFormat="1" x14ac:dyDescent="0.3">
      <c r="A77" s="29" t="s">
        <v>79</v>
      </c>
      <c r="B77" s="30"/>
      <c r="C77" s="30"/>
      <c r="D77" s="30"/>
      <c r="E77" s="30"/>
      <c r="F77" s="30"/>
      <c r="G77" s="30"/>
      <c r="H77" s="30"/>
      <c r="I77" s="31"/>
      <c r="J77" s="16">
        <f>SUM(J44,J76)</f>
        <v>222.86800000000005</v>
      </c>
      <c r="K77" s="6">
        <f>SUM(K23,K27,K34,K46,K47,K53,K59,K72,K73)</f>
        <v>2.238</v>
      </c>
      <c r="L77" s="6">
        <f>SUM(L23,L27,L34,L47,L53,L72,L73)</f>
        <v>0.66</v>
      </c>
      <c r="P77" s="24"/>
    </row>
    <row r="78" spans="1:16" s="1" customFormat="1" ht="12" x14ac:dyDescent="0.25">
      <c r="P78" s="22"/>
    </row>
    <row r="79" spans="1:16" s="1" customFormat="1" ht="12" x14ac:dyDescent="0.25">
      <c r="P79" s="24"/>
    </row>
    <row r="80" spans="1:16" s="1" customFormat="1" ht="12" x14ac:dyDescent="0.25">
      <c r="P80" s="25"/>
    </row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  <row r="468" s="1" customFormat="1" ht="12" x14ac:dyDescent="0.25"/>
    <row r="469" s="1" customFormat="1" ht="12" x14ac:dyDescent="0.25"/>
  </sheetData>
  <mergeCells count="15">
    <mergeCell ref="E7:L7"/>
    <mergeCell ref="F8:I8"/>
    <mergeCell ref="J8:L8"/>
    <mergeCell ref="E8:E9"/>
    <mergeCell ref="A7:A9"/>
    <mergeCell ref="B7:B9"/>
    <mergeCell ref="C7:C9"/>
    <mergeCell ref="D7:D9"/>
    <mergeCell ref="A76:I76"/>
    <mergeCell ref="A77:I77"/>
    <mergeCell ref="J50:J53"/>
    <mergeCell ref="A11:L11"/>
    <mergeCell ref="A45:L45"/>
    <mergeCell ref="A44:I44"/>
    <mergeCell ref="J55:J5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2024-04-03T08:31:29Z</dcterms:modified>
</cp:coreProperties>
</file>