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erv\transenerg\Документы 2024г\Замеры_18.12.2024\"/>
    </mc:Choice>
  </mc:AlternateContent>
  <xr:revisionPtr revIDLastSave="0" documentId="13_ncr:1_{F4666457-2D48-4848-A3F3-4841C7858E70}" xr6:coauthVersionLast="47" xr6:coauthVersionMax="47" xr10:uidLastSave="{00000000-0000-0000-0000-000000000000}"/>
  <bookViews>
    <workbookView xWindow="-120" yWindow="-120" windowWidth="29040" windowHeight="15720" tabRatio="886" firstSheet="1" activeTab="1" xr2:uid="{00000000-000D-0000-FFFF-FFFF00000000}"/>
  </bookViews>
  <sheets>
    <sheet name="Подстанция №7 " sheetId="67" state="hidden" r:id="rId1"/>
    <sheet name="Сводная ведомость по АО КЭ" sheetId="154" r:id="rId2"/>
  </sheets>
  <definedNames>
    <definedName name="_xlnm.Print_Area" localSheetId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" i="67" l="1"/>
  <c r="F37" i="67" s="1"/>
  <c r="H37" i="67"/>
  <c r="I37" i="67" s="1"/>
  <c r="H38" i="67"/>
  <c r="I38" i="67" s="1"/>
  <c r="H39" i="67"/>
  <c r="I39" i="67" s="1"/>
  <c r="H40" i="67"/>
  <c r="I40" i="67" s="1"/>
  <c r="H41" i="67"/>
  <c r="I41" i="67" s="1"/>
  <c r="H42" i="67"/>
  <c r="I42" i="67" s="1"/>
  <c r="H43" i="67"/>
  <c r="I43" i="67" s="1"/>
  <c r="H36" i="67"/>
  <c r="I36" i="67" s="1"/>
  <c r="H28" i="67"/>
  <c r="I28" i="67" s="1"/>
  <c r="H29" i="67"/>
  <c r="I29" i="67" s="1"/>
  <c r="H30" i="67"/>
  <c r="I30" i="67" s="1"/>
  <c r="H31" i="67"/>
  <c r="I31" i="67" s="1"/>
  <c r="H32" i="67"/>
  <c r="I32" i="67" s="1"/>
  <c r="H33" i="67"/>
  <c r="I33" i="67" s="1"/>
  <c r="H34" i="67"/>
  <c r="I34" i="67" s="1"/>
  <c r="H27" i="67"/>
  <c r="I27" i="67" s="1"/>
  <c r="H19" i="67"/>
  <c r="I19" i="67" s="1"/>
  <c r="H20" i="67"/>
  <c r="I20" i="67" s="1"/>
  <c r="H21" i="67"/>
  <c r="I21" i="67" s="1"/>
  <c r="H22" i="67"/>
  <c r="I22" i="67" s="1"/>
  <c r="H23" i="67"/>
  <c r="I23" i="67" s="1"/>
  <c r="H24" i="67"/>
  <c r="I24" i="67" s="1"/>
  <c r="H25" i="67"/>
  <c r="I25" i="67" s="1"/>
  <c r="H18" i="67"/>
  <c r="E38" i="67"/>
  <c r="F38" i="67" s="1"/>
  <c r="E39" i="67"/>
  <c r="F39" i="67" s="1"/>
  <c r="E40" i="67"/>
  <c r="F40" i="67" s="1"/>
  <c r="E41" i="67"/>
  <c r="F41" i="67" s="1"/>
  <c r="E42" i="67"/>
  <c r="F42" i="67" s="1"/>
  <c r="E43" i="67"/>
  <c r="F43" i="67" s="1"/>
  <c r="E36" i="67"/>
  <c r="F36" i="67" s="1"/>
  <c r="E28" i="67"/>
  <c r="F28" i="67" s="1"/>
  <c r="E29" i="67"/>
  <c r="F29" i="67" s="1"/>
  <c r="E30" i="67"/>
  <c r="F30" i="67" s="1"/>
  <c r="E31" i="67"/>
  <c r="F31" i="67" s="1"/>
  <c r="E32" i="67"/>
  <c r="F32" i="67" s="1"/>
  <c r="E33" i="67"/>
  <c r="F33" i="67" s="1"/>
  <c r="E34" i="67"/>
  <c r="F34" i="67" s="1"/>
  <c r="E27" i="67"/>
  <c r="F27" i="67" s="1"/>
  <c r="E19" i="67"/>
  <c r="F19" i="67" s="1"/>
  <c r="E20" i="67"/>
  <c r="F20" i="67" s="1"/>
  <c r="E21" i="67"/>
  <c r="F21" i="67" s="1"/>
  <c r="E22" i="67"/>
  <c r="F22" i="67" s="1"/>
  <c r="E23" i="67"/>
  <c r="F23" i="67" s="1"/>
  <c r="E24" i="67"/>
  <c r="F24" i="67" s="1"/>
  <c r="E25" i="67"/>
  <c r="F25" i="67" s="1"/>
  <c r="E18" i="67"/>
  <c r="F18" i="67" s="1"/>
  <c r="H35" i="67" l="1"/>
  <c r="H44" i="67"/>
  <c r="I35" i="67"/>
  <c r="H26" i="67"/>
  <c r="I18" i="67"/>
  <c r="H45" i="67"/>
  <c r="E44" i="67"/>
  <c r="E35" i="67"/>
  <c r="F44" i="67"/>
  <c r="F35" i="67"/>
  <c r="F45" i="67"/>
  <c r="F26" i="67"/>
  <c r="E45" i="67"/>
  <c r="E26" i="67"/>
  <c r="I44" i="67"/>
  <c r="I45" i="67" l="1"/>
  <c r="I26" i="67"/>
</calcChain>
</file>

<file path=xl/sharedStrings.xml><?xml version="1.0" encoding="utf-8"?>
<sst xmlns="http://schemas.openxmlformats.org/spreadsheetml/2006/main" count="361" uniqueCount="117">
  <si>
    <t xml:space="preserve">     наименование предприятия</t>
  </si>
  <si>
    <t>Наименование питающей подстанции</t>
  </si>
  <si>
    <t>ведомственная принадлежность</t>
  </si>
  <si>
    <t>Протокол</t>
  </si>
  <si>
    <t>записей показаний счетчиков активной и реактивной энергии и вольтметров</t>
  </si>
  <si>
    <t>x</t>
  </si>
  <si>
    <t>16-24</t>
  </si>
  <si>
    <t>0-24</t>
  </si>
  <si>
    <t>Запись счетчиков</t>
  </si>
  <si>
    <t>фамилия</t>
  </si>
  <si>
    <t>подпись</t>
  </si>
  <si>
    <t>Время записи</t>
  </si>
  <si>
    <t>Кос. "фи"</t>
  </si>
  <si>
    <t>показ. счетчика</t>
  </si>
  <si>
    <t>разн. показ.</t>
  </si>
  <si>
    <t>ср. час. нагрузки (квтч)</t>
  </si>
  <si>
    <t>0-8</t>
  </si>
  <si>
    <t>8-16</t>
  </si>
  <si>
    <t xml:space="preserve">     п/ст №7  "Гидромеханизация" 35/6 кВ      </t>
  </si>
  <si>
    <t>х</t>
  </si>
  <si>
    <t xml:space="preserve">                                                                              </t>
  </si>
  <si>
    <t>Показания</t>
  </si>
  <si>
    <r>
      <t xml:space="preserve">и расчет производили </t>
    </r>
    <r>
      <rPr>
        <u/>
        <sz val="14"/>
        <rFont val="Times New Roman"/>
        <family val="1"/>
        <charset val="204"/>
      </rPr>
      <t xml:space="preserve">                     / Алексеев А.А. /                                          </t>
    </r>
  </si>
  <si>
    <t>I                                                                     (А)</t>
  </si>
  <si>
    <t>U                                                                               (кВ)</t>
  </si>
  <si>
    <t>Счетчик реактивной энергии Красч. = 18000</t>
  </si>
  <si>
    <t>Счетчик активной энергии    Красч. = 18000</t>
  </si>
  <si>
    <t>35 кВ</t>
  </si>
  <si>
    <t>6 кВ</t>
  </si>
  <si>
    <t>Сводная ведомость среднечасовой активной и реактивной энергии</t>
  </si>
  <si>
    <t>стр.1</t>
  </si>
  <si>
    <t>стр.2</t>
  </si>
  <si>
    <t>стр.3</t>
  </si>
  <si>
    <t>стр.4</t>
  </si>
  <si>
    <t>Время записи                                  (моск)</t>
  </si>
  <si>
    <t>п/ст №1  "Технологическая"</t>
  </si>
  <si>
    <t>п/ст №2  "ЦПТ"</t>
  </si>
  <si>
    <t>п/ст №4  "Южная"</t>
  </si>
  <si>
    <t>п/ст №5  "Бачатская"</t>
  </si>
  <si>
    <t>п/ст №7  "Гидромеханизация"</t>
  </si>
  <si>
    <t>п/ст №9 "Краснобродская"</t>
  </si>
  <si>
    <t>п/ст №10  "Промузловая"</t>
  </si>
  <si>
    <t>п/ст №11 Чер-кая "Северо-Западная"</t>
  </si>
  <si>
    <t>п/ст №12  "Еловская"</t>
  </si>
  <si>
    <t>п/ст №13  "Сергеевская"</t>
  </si>
  <si>
    <t>п/ст №14  "Сычевская"</t>
  </si>
  <si>
    <t>п/ст №15 "Черниговская-Тяговая"</t>
  </si>
  <si>
    <t>п/ст №16  "Новосергеевская"</t>
  </si>
  <si>
    <t>п/ст №18 "Ново-Бачатская"</t>
  </si>
  <si>
    <t>п/ст №19  "Бачатская-Тяговая"</t>
  </si>
  <si>
    <t>п/ст №20 КрБр"Западная-Тяговая"</t>
  </si>
  <si>
    <t>п/ст №21 КрБр"Западная"</t>
  </si>
  <si>
    <t>п/ст №22 КрБр"Восточная"</t>
  </si>
  <si>
    <t>п/ст №24  "Черниговская ЦОФ"</t>
  </si>
  <si>
    <t>п/ст №25  "Ново-Колбинская"</t>
  </si>
  <si>
    <t>п/ст №26 "Чер-кая-Юго-Восточня"</t>
  </si>
  <si>
    <t>п/ст №31 "Бачатская ж. поселок"</t>
  </si>
  <si>
    <t>п/ст №32  "Караканская"</t>
  </si>
  <si>
    <t>п/ст №34 "Авторемзаводская"</t>
  </si>
  <si>
    <t>п/ст №35 "Краснобродская-Северная"</t>
  </si>
  <si>
    <t>110 кВ</t>
  </si>
  <si>
    <t>10 кВ</t>
  </si>
  <si>
    <t>А</t>
  </si>
  <si>
    <t>Р</t>
  </si>
  <si>
    <t>0-1</t>
  </si>
  <si>
    <t>1-2</t>
  </si>
  <si>
    <t>2-3</t>
  </si>
  <si>
    <t>3-4</t>
  </si>
  <si>
    <t>4-5</t>
  </si>
  <si>
    <t>5-6</t>
  </si>
  <si>
    <t>6-7</t>
  </si>
  <si>
    <t>7-8</t>
  </si>
  <si>
    <t>8-9</t>
  </si>
  <si>
    <t>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</si>
  <si>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</si>
  <si>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</si>
  <si>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</si>
  <si>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</si>
  <si>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</si>
  <si>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</si>
  <si>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</si>
  <si>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</si>
  <si>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</si>
  <si>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</si>
  <si>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</si>
  <si>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</si>
  <si>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</si>
  <si>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</si>
  <si>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Вед. специалист по транспотру электроэнергии</t>
  </si>
  <si>
    <t>А.А. Алексеев</t>
  </si>
  <si>
    <t>ВЛ-35 КН-40</t>
  </si>
  <si>
    <t>6 кВ + 35 кВ</t>
  </si>
  <si>
    <t>п/ст №8  "Александровская"</t>
  </si>
  <si>
    <t xml:space="preserve">          АО «КузбассЭлектро»           </t>
  </si>
  <si>
    <t>АО "КузбассЭлектро"</t>
  </si>
  <si>
    <t>п/ст 3П  "Сартаковская"</t>
  </si>
  <si>
    <t>п/ст №3  "Сартаковская"</t>
  </si>
  <si>
    <t>п/ст №6                                                                                            "9-ый Пласт"</t>
  </si>
  <si>
    <t xml:space="preserve">п/ст №17                                                                          "Моховская"                                           </t>
  </si>
  <si>
    <t xml:space="preserve">п/ст №11                                                        "Юрково"                                                                                              </t>
  </si>
  <si>
    <t xml:space="preserve">п/ст №26                                                                  "Уткинская"                               </t>
  </si>
  <si>
    <t xml:space="preserve">п/ст №29  "Кедровская тяговая"                                            </t>
  </si>
  <si>
    <t xml:space="preserve">п/ст №30                                                                                         "Кедровская"                                                                 </t>
  </si>
  <si>
    <t xml:space="preserve">п/ст №33  "Кедровская обогатительная"                                                                  </t>
  </si>
  <si>
    <t xml:space="preserve">п/ст №36  "Владимировская"                                                               </t>
  </si>
  <si>
    <t xml:space="preserve">п/ст №38  "Северная-Горная"                                                           </t>
  </si>
  <si>
    <t xml:space="preserve">п/ст №40                                            "Удачная"                                                                                         </t>
  </si>
  <si>
    <t xml:space="preserve">п/ст №41                                                   "Кедровая"                                                </t>
  </si>
  <si>
    <t xml:space="preserve">п/ст №42  "Северная"                        </t>
  </si>
  <si>
    <t xml:space="preserve">п/ст №44  "Байкаимская"                                        </t>
  </si>
  <si>
    <t xml:space="preserve">п/ст №48                                            "Заменская"                                        </t>
  </si>
  <si>
    <t xml:space="preserve">п/ст №49  "Малиновская"                                        </t>
  </si>
  <si>
    <t xml:space="preserve">п/ст №50  "Старопестеревская"                                        </t>
  </si>
  <si>
    <t xml:space="preserve">п/ст №53                                           "Алексиевская"                                          </t>
  </si>
  <si>
    <t xml:space="preserve">п/ст №52                                                            "Рябиновая"                                        </t>
  </si>
  <si>
    <t>за 18 декабря 2024 года</t>
  </si>
  <si>
    <t>Контрольные замеры 18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</si>
</sst>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0"/>
  </numFmts>
  <fonts count="21" x14ac:knownFonts="1">
    <font>
      <sz val="10"/>
      <name val="Arial Cyr"/>
      <charset val="204"/>
    </font>
    <font>
      <u/>
      <sz val="14"/>
      <name val="Times New Roman"/>
      <family val="1"/>
    </font>
    <font>
      <sz val="10"/>
      <name val="Times New Roman"/>
      <family val="1"/>
    </font>
    <font>
      <u/>
      <sz val="12"/>
      <name val="Times New Roman"/>
      <family val="1"/>
    </font>
    <font>
      <sz val="12"/>
      <name val="Times New Roman"/>
      <family val="1"/>
    </font>
    <font>
      <b/>
      <sz val="20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204"/>
    </font>
    <font>
      <sz val="8"/>
      <name val="Arial Cyr"/>
      <charset val="204"/>
    </font>
    <font>
      <u/>
      <sz val="14"/>
      <name val="Times New Roman"/>
      <family val="1"/>
      <charset val="204"/>
    </font>
    <font>
      <sz val="7"/>
      <name val="Times New Roman"/>
      <family val="1"/>
    </font>
    <font>
      <sz val="7"/>
      <name val="Arial Cyr"/>
      <charset val="204"/>
    </font>
    <font>
      <sz val="9"/>
      <name val="Times New Roman"/>
      <family val="1"/>
    </font>
    <font>
      <sz val="9"/>
      <name val="Arial Cyr"/>
      <charset val="204"/>
    </font>
    <font>
      <sz val="8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7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2" fillId="0" borderId="0" xfId="0" applyFont="1"/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49" fontId="4" fillId="0" borderId="3" xfId="0" applyNumberFormat="1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0" fillId="0" borderId="0" xfId="0" applyAlignment="1">
      <alignment horizontal="center"/>
    </xf>
    <xf numFmtId="3" fontId="0" fillId="0" borderId="0" xfId="0" applyNumberFormat="1"/>
    <xf numFmtId="3" fontId="4" fillId="0" borderId="4" xfId="0" applyNumberFormat="1" applyFont="1" applyBorder="1" applyAlignment="1">
      <alignment horizontal="center" wrapText="1"/>
    </xf>
    <xf numFmtId="3" fontId="7" fillId="0" borderId="4" xfId="0" applyNumberFormat="1" applyFont="1" applyBorder="1" applyAlignment="1">
      <alignment horizontal="center" wrapText="1"/>
    </xf>
    <xf numFmtId="3" fontId="8" fillId="0" borderId="4" xfId="0" applyNumberFormat="1" applyFont="1" applyBorder="1" applyAlignment="1">
      <alignment horizontal="center" wrapText="1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3" fontId="13" fillId="0" borderId="19" xfId="0" applyNumberFormat="1" applyFont="1" applyBorder="1" applyAlignment="1">
      <alignment horizontal="center" vertical="center" wrapText="1"/>
    </xf>
    <xf numFmtId="3" fontId="13" fillId="0" borderId="20" xfId="0" applyNumberFormat="1" applyFont="1" applyBorder="1" applyAlignment="1">
      <alignment horizontal="center" vertical="center" wrapText="1"/>
    </xf>
    <xf numFmtId="3" fontId="13" fillId="0" borderId="21" xfId="0" applyNumberFormat="1" applyFont="1" applyBorder="1" applyAlignment="1">
      <alignment horizontal="center" vertical="center" wrapText="1"/>
    </xf>
    <xf numFmtId="3" fontId="13" fillId="0" borderId="22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3" fontId="13" fillId="0" borderId="9" xfId="0" applyNumberFormat="1" applyFont="1" applyBorder="1" applyAlignment="1">
      <alignment horizontal="center" vertical="center" wrapText="1"/>
    </xf>
    <xf numFmtId="3" fontId="13" fillId="0" borderId="6" xfId="0" applyNumberFormat="1" applyFont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wrapText="1"/>
    </xf>
    <xf numFmtId="3" fontId="13" fillId="0" borderId="24" xfId="0" applyNumberFormat="1" applyFont="1" applyBorder="1" applyAlignment="1">
      <alignment horizontal="center" vertical="center" wrapText="1"/>
    </xf>
    <xf numFmtId="3" fontId="13" fillId="0" borderId="25" xfId="0" applyNumberFormat="1" applyFont="1" applyBorder="1" applyAlignment="1">
      <alignment horizontal="center" vertical="center" wrapText="1"/>
    </xf>
    <xf numFmtId="3" fontId="13" fillId="0" borderId="5" xfId="0" applyNumberFormat="1" applyFont="1" applyBorder="1" applyAlignment="1">
      <alignment horizontal="center" vertical="center" wrapText="1"/>
    </xf>
    <xf numFmtId="3" fontId="13" fillId="0" borderId="26" xfId="0" applyNumberFormat="1" applyFont="1" applyBorder="1" applyAlignment="1">
      <alignment horizontal="center" vertical="center" wrapText="1"/>
    </xf>
    <xf numFmtId="3" fontId="13" fillId="0" borderId="14" xfId="0" applyNumberFormat="1" applyFont="1" applyBorder="1" applyAlignment="1">
      <alignment horizontal="center" vertical="center" wrapText="1"/>
    </xf>
    <xf numFmtId="3" fontId="13" fillId="0" borderId="15" xfId="0" applyNumberFormat="1" applyFont="1" applyBorder="1" applyAlignment="1">
      <alignment horizontal="center" vertical="center" wrapText="1"/>
    </xf>
    <xf numFmtId="3" fontId="13" fillId="0" borderId="0" xfId="0" applyNumberFormat="1" applyFont="1" applyAlignment="1">
      <alignment horizontal="center" vertical="center" wrapText="1"/>
    </xf>
    <xf numFmtId="3" fontId="13" fillId="0" borderId="27" xfId="0" applyNumberFormat="1" applyFont="1" applyBorder="1" applyAlignment="1">
      <alignment horizontal="center" vertical="center" wrapText="1"/>
    </xf>
    <xf numFmtId="49" fontId="2" fillId="0" borderId="28" xfId="0" applyNumberFormat="1" applyFont="1" applyBorder="1" applyAlignment="1">
      <alignment horizontal="center" wrapText="1"/>
    </xf>
    <xf numFmtId="3" fontId="13" fillId="0" borderId="29" xfId="0" applyNumberFormat="1" applyFont="1" applyBorder="1" applyAlignment="1">
      <alignment horizontal="center" vertical="center" wrapText="1"/>
    </xf>
    <xf numFmtId="49" fontId="2" fillId="0" borderId="31" xfId="0" applyNumberFormat="1" applyFont="1" applyBorder="1" applyAlignment="1">
      <alignment horizontal="center" wrapText="1"/>
    </xf>
    <xf numFmtId="3" fontId="16" fillId="0" borderId="32" xfId="0" applyNumberFormat="1" applyFont="1" applyBorder="1" applyAlignment="1">
      <alignment horizontal="center" vertical="center" wrapText="1"/>
    </xf>
    <xf numFmtId="3" fontId="16" fillId="0" borderId="10" xfId="0" applyNumberFormat="1" applyFont="1" applyBorder="1" applyAlignment="1">
      <alignment horizontal="center" vertical="center" wrapText="1"/>
    </xf>
    <xf numFmtId="3" fontId="16" fillId="0" borderId="13" xfId="0" applyNumberFormat="1" applyFont="1" applyBorder="1" applyAlignment="1">
      <alignment horizontal="center" vertical="center" wrapText="1"/>
    </xf>
    <xf numFmtId="3" fontId="16" fillId="0" borderId="33" xfId="0" applyNumberFormat="1" applyFont="1" applyBorder="1" applyAlignment="1">
      <alignment horizontal="center" vertical="center" wrapText="1"/>
    </xf>
    <xf numFmtId="3" fontId="17" fillId="0" borderId="0" xfId="0" applyNumberFormat="1" applyFont="1" applyAlignment="1">
      <alignment horizontal="center" vertical="center" wrapText="1"/>
    </xf>
    <xf numFmtId="3" fontId="16" fillId="0" borderId="9" xfId="0" applyNumberFormat="1" applyFont="1" applyBorder="1" applyAlignment="1">
      <alignment horizontal="center" vertical="center" wrapText="1"/>
    </xf>
    <xf numFmtId="3" fontId="16" fillId="0" borderId="34" xfId="0" applyNumberFormat="1" applyFont="1" applyBorder="1" applyAlignment="1">
      <alignment horizontal="center" vertical="center" wrapText="1"/>
    </xf>
    <xf numFmtId="3" fontId="16" fillId="0" borderId="35" xfId="0" applyNumberFormat="1" applyFont="1" applyBorder="1" applyAlignment="1">
      <alignment horizontal="center" vertical="center" wrapText="1"/>
    </xf>
    <xf numFmtId="3" fontId="16" fillId="0" borderId="0" xfId="0" applyNumberFormat="1" applyFont="1" applyAlignment="1">
      <alignment horizontal="center" vertical="center" wrapText="1"/>
    </xf>
    <xf numFmtId="3" fontId="13" fillId="0" borderId="36" xfId="0" applyNumberFormat="1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3" fontId="18" fillId="0" borderId="24" xfId="0" applyNumberFormat="1" applyFont="1" applyBorder="1" applyAlignment="1">
      <alignment horizontal="center" vertical="center" wrapText="1"/>
    </xf>
    <xf numFmtId="3" fontId="18" fillId="0" borderId="25" xfId="0" applyNumberFormat="1" applyFont="1" applyBorder="1" applyAlignment="1">
      <alignment horizontal="center" vertical="center" wrapText="1"/>
    </xf>
    <xf numFmtId="3" fontId="18" fillId="0" borderId="14" xfId="0" applyNumberFormat="1" applyFont="1" applyBorder="1" applyAlignment="1">
      <alignment horizontal="center" vertical="center" wrapText="1"/>
    </xf>
    <xf numFmtId="3" fontId="18" fillId="0" borderId="15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164" fontId="4" fillId="0" borderId="4" xfId="0" applyNumberFormat="1" applyFont="1" applyBorder="1" applyAlignment="1">
      <alignment horizontal="center" wrapText="1"/>
    </xf>
    <xf numFmtId="164" fontId="8" fillId="0" borderId="4" xfId="0" applyNumberFormat="1" applyFont="1" applyBorder="1" applyAlignment="1">
      <alignment horizontal="center" wrapText="1"/>
    </xf>
    <xf numFmtId="164" fontId="7" fillId="0" borderId="4" xfId="0" applyNumberFormat="1" applyFont="1" applyBorder="1" applyAlignment="1">
      <alignment horizontal="center" wrapText="1"/>
    </xf>
    <xf numFmtId="164" fontId="4" fillId="0" borderId="3" xfId="0" applyNumberFormat="1" applyFont="1" applyBorder="1" applyAlignment="1">
      <alignment horizontal="center" wrapText="1"/>
    </xf>
    <xf numFmtId="0" fontId="19" fillId="0" borderId="0" xfId="0" applyFont="1"/>
    <xf numFmtId="3" fontId="2" fillId="0" borderId="0" xfId="0" applyNumberFormat="1" applyFont="1" applyAlignment="1">
      <alignment horizontal="center" vertical="center" wrapText="1"/>
    </xf>
    <xf numFmtId="3" fontId="13" fillId="0" borderId="43" xfId="0" applyNumberFormat="1" applyFont="1" applyBorder="1" applyAlignment="1">
      <alignment horizontal="center" vertical="center" wrapText="1"/>
    </xf>
    <xf numFmtId="3" fontId="13" fillId="0" borderId="17" xfId="0" applyNumberFormat="1" applyFont="1" applyBorder="1" applyAlignment="1">
      <alignment horizontal="center" vertical="center" wrapText="1"/>
    </xf>
    <xf numFmtId="3" fontId="13" fillId="0" borderId="18" xfId="0" applyNumberFormat="1" applyFont="1" applyBorder="1" applyAlignment="1">
      <alignment horizontal="center" vertical="center" wrapText="1"/>
    </xf>
    <xf numFmtId="3" fontId="13" fillId="0" borderId="44" xfId="0" applyNumberFormat="1" applyFont="1" applyBorder="1" applyAlignment="1">
      <alignment horizontal="center" vertical="center" wrapText="1"/>
    </xf>
    <xf numFmtId="3" fontId="13" fillId="0" borderId="11" xfId="0" applyNumberFormat="1" applyFont="1" applyBorder="1" applyAlignment="1">
      <alignment horizontal="center" vertical="center" wrapText="1"/>
    </xf>
    <xf numFmtId="3" fontId="18" fillId="0" borderId="19" xfId="0" applyNumberFormat="1" applyFont="1" applyBorder="1" applyAlignment="1">
      <alignment horizontal="center" vertical="center" wrapText="1"/>
    </xf>
    <xf numFmtId="3" fontId="18" fillId="0" borderId="20" xfId="0" applyNumberFormat="1" applyFont="1" applyBorder="1" applyAlignment="1">
      <alignment horizontal="center" vertical="center" wrapText="1"/>
    </xf>
    <xf numFmtId="3" fontId="13" fillId="0" borderId="46" xfId="0" applyNumberFormat="1" applyFont="1" applyBorder="1" applyAlignment="1">
      <alignment horizontal="center" vertical="center" wrapText="1"/>
    </xf>
    <xf numFmtId="3" fontId="13" fillId="0" borderId="2" xfId="0" applyNumberFormat="1" applyFont="1" applyBorder="1" applyAlignment="1">
      <alignment horizontal="center" vertical="center" wrapText="1"/>
    </xf>
    <xf numFmtId="3" fontId="13" fillId="0" borderId="54" xfId="0" applyNumberFormat="1" applyFont="1" applyBorder="1" applyAlignment="1">
      <alignment horizontal="center" vertical="center" wrapText="1"/>
    </xf>
    <xf numFmtId="3" fontId="13" fillId="0" borderId="55" xfId="0" applyNumberFormat="1" applyFont="1" applyBorder="1" applyAlignment="1">
      <alignment horizontal="center" vertical="center" wrapText="1"/>
    </xf>
    <xf numFmtId="3" fontId="13" fillId="0" borderId="4" xfId="0" applyNumberFormat="1" applyFont="1" applyBorder="1" applyAlignment="1">
      <alignment horizontal="center" vertical="center" wrapText="1"/>
    </xf>
    <xf numFmtId="3" fontId="13" fillId="0" borderId="53" xfId="0" applyNumberFormat="1" applyFont="1" applyBorder="1" applyAlignment="1">
      <alignment horizontal="center" vertical="center" wrapText="1"/>
    </xf>
    <xf numFmtId="3" fontId="13" fillId="0" borderId="56" xfId="0" applyNumberFormat="1" applyFont="1" applyBorder="1" applyAlignment="1">
      <alignment horizontal="center" vertical="center" wrapText="1"/>
    </xf>
    <xf numFmtId="3" fontId="13" fillId="0" borderId="1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4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49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3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51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51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30" xfId="0" applyBorder="1" applyAlignment="1">
      <alignment horizontal="center" wrapText="1"/>
    </xf>
    <xf numFmtId="0" fontId="13" fillId="0" borderId="42" xfId="0" applyFont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339933"/>
      <color rgb="FF00CC00"/>
      <color rgb="FF33CC33"/>
      <color rgb="FFCCFFCC"/>
      <color rgb="FF99FF99"/>
      <color rgb="FF99FF66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49"/>
  <sheetViews>
    <sheetView zoomScaleNormal="100" workbookViewId="0">
      <selection activeCell="A10" sqref="A10:J10"/>
    </sheetView>
  </sheetViews>
  <sheetFormatPr defaultRowHeight="12.75" x14ac:dyDescent="0.2"/>
  <cols>
    <col min="3" max="3" width="9.7109375" customWidth="1"/>
    <col min="4" max="4" width="10.28515625" customWidth="1"/>
    <col min="5" max="5" width="9.28515625" bestFit="1" customWidth="1"/>
    <col min="6" max="6" width="10.7109375" customWidth="1"/>
    <col min="7" max="7" width="11.42578125" customWidth="1"/>
    <col min="8" max="8" width="9.28515625" bestFit="1" customWidth="1"/>
    <col min="9" max="9" width="10.7109375" customWidth="1"/>
    <col min="10" max="10" width="10.140625" customWidth="1"/>
  </cols>
  <sheetData>
    <row r="1" spans="1:10" ht="18.75" x14ac:dyDescent="0.2">
      <c r="A1" s="113" t="s">
        <v>93</v>
      </c>
      <c r="B1" s="91"/>
      <c r="C1" s="91"/>
      <c r="D1" s="91"/>
      <c r="E1" s="91"/>
      <c r="F1" s="114" t="s">
        <v>1</v>
      </c>
      <c r="G1" s="91"/>
      <c r="H1" s="91"/>
      <c r="I1" s="91"/>
      <c r="J1" s="91"/>
    </row>
    <row r="2" spans="1:10" x14ac:dyDescent="0.2">
      <c r="A2" s="90" t="s">
        <v>0</v>
      </c>
      <c r="B2" s="91"/>
      <c r="C2" s="91"/>
      <c r="D2" s="91"/>
      <c r="E2" s="91"/>
    </row>
    <row r="3" spans="1:10" ht="18.75" x14ac:dyDescent="0.2">
      <c r="A3" s="115" t="s">
        <v>20</v>
      </c>
      <c r="B3" s="91"/>
      <c r="C3" s="91"/>
      <c r="D3" s="91"/>
      <c r="E3" s="91"/>
      <c r="F3" s="116" t="s">
        <v>18</v>
      </c>
      <c r="G3" s="98"/>
      <c r="H3" s="98"/>
      <c r="I3" s="98"/>
      <c r="J3" s="98"/>
    </row>
    <row r="4" spans="1:10" x14ac:dyDescent="0.2">
      <c r="A4" s="90" t="s">
        <v>2</v>
      </c>
      <c r="B4" s="91"/>
      <c r="C4" s="91"/>
      <c r="D4" s="91"/>
      <c r="E4" s="91"/>
      <c r="H4" t="s">
        <v>90</v>
      </c>
    </row>
    <row r="5" spans="1:10" x14ac:dyDescent="0.2">
      <c r="A5" s="1"/>
      <c r="B5" s="2"/>
      <c r="C5" s="2"/>
      <c r="D5" s="2"/>
      <c r="E5" s="2"/>
    </row>
    <row r="6" spans="1:10" ht="15.75" x14ac:dyDescent="0.25">
      <c r="A6" s="3"/>
    </row>
    <row r="7" spans="1:10" ht="25.5" x14ac:dyDescent="0.2">
      <c r="A7" s="92" t="s">
        <v>3</v>
      </c>
      <c r="B7" s="91"/>
      <c r="C7" s="91"/>
      <c r="D7" s="91"/>
      <c r="E7" s="91"/>
      <c r="F7" s="91"/>
      <c r="G7" s="91"/>
      <c r="H7" s="91"/>
      <c r="I7" s="91"/>
      <c r="J7" s="91"/>
    </row>
    <row r="8" spans="1:10" x14ac:dyDescent="0.2">
      <c r="A8" s="4"/>
    </row>
    <row r="9" spans="1:10" ht="15.75" x14ac:dyDescent="0.2">
      <c r="A9" s="93" t="s">
        <v>4</v>
      </c>
      <c r="B9" s="91"/>
      <c r="C9" s="91"/>
      <c r="D9" s="91"/>
      <c r="E9" s="91"/>
      <c r="F9" s="91"/>
      <c r="G9" s="91"/>
      <c r="H9" s="91"/>
      <c r="I9" s="91"/>
      <c r="J9" s="91"/>
    </row>
    <row r="10" spans="1:10" ht="15.75" x14ac:dyDescent="0.2">
      <c r="A10" s="93" t="s">
        <v>115</v>
      </c>
      <c r="B10" s="93"/>
      <c r="C10" s="93"/>
      <c r="D10" s="93"/>
      <c r="E10" s="93"/>
      <c r="F10" s="93"/>
      <c r="G10" s="93"/>
      <c r="H10" s="93"/>
      <c r="I10" s="93"/>
      <c r="J10" s="93"/>
    </row>
    <row r="11" spans="1:10" ht="16.5" thickBot="1" x14ac:dyDescent="0.3">
      <c r="A11" s="5"/>
    </row>
    <row r="12" spans="1:10" ht="12.75" customHeight="1" x14ac:dyDescent="0.2">
      <c r="A12" s="104" t="s">
        <v>11</v>
      </c>
      <c r="B12" s="107" t="s">
        <v>21</v>
      </c>
      <c r="C12" s="108"/>
      <c r="D12" s="107" t="s">
        <v>26</v>
      </c>
      <c r="E12" s="111"/>
      <c r="F12" s="108"/>
      <c r="G12" s="107" t="s">
        <v>25</v>
      </c>
      <c r="H12" s="111"/>
      <c r="I12" s="108"/>
      <c r="J12" s="99" t="s">
        <v>12</v>
      </c>
    </row>
    <row r="13" spans="1:10" ht="16.5" customHeight="1" x14ac:dyDescent="0.2">
      <c r="A13" s="105"/>
      <c r="B13" s="109"/>
      <c r="C13" s="110"/>
      <c r="D13" s="109"/>
      <c r="E13" s="112"/>
      <c r="F13" s="110"/>
      <c r="G13" s="109"/>
      <c r="H13" s="112"/>
      <c r="I13" s="110"/>
      <c r="J13" s="100"/>
    </row>
    <row r="14" spans="1:10" ht="12.75" customHeight="1" x14ac:dyDescent="0.2">
      <c r="A14" s="105"/>
      <c r="B14" s="94" t="s">
        <v>23</v>
      </c>
      <c r="C14" s="94" t="s">
        <v>24</v>
      </c>
      <c r="D14" s="94" t="s">
        <v>13</v>
      </c>
      <c r="E14" s="94" t="s">
        <v>14</v>
      </c>
      <c r="F14" s="94" t="s">
        <v>15</v>
      </c>
      <c r="G14" s="94" t="s">
        <v>13</v>
      </c>
      <c r="H14" s="94" t="s">
        <v>14</v>
      </c>
      <c r="I14" s="94" t="s">
        <v>15</v>
      </c>
      <c r="J14" s="100"/>
    </row>
    <row r="15" spans="1:10" ht="12.75" customHeight="1" x14ac:dyDescent="0.2">
      <c r="A15" s="105"/>
      <c r="B15" s="102"/>
      <c r="C15" s="102"/>
      <c r="D15" s="95"/>
      <c r="E15" s="95"/>
      <c r="F15" s="95"/>
      <c r="G15" s="95"/>
      <c r="H15" s="95"/>
      <c r="I15" s="95"/>
      <c r="J15" s="100"/>
    </row>
    <row r="16" spans="1:10" ht="21.75" customHeight="1" thickBot="1" x14ac:dyDescent="0.25">
      <c r="A16" s="106"/>
      <c r="B16" s="103"/>
      <c r="C16" s="103"/>
      <c r="D16" s="96"/>
      <c r="E16" s="96"/>
      <c r="F16" s="96"/>
      <c r="G16" s="96"/>
      <c r="H16" s="96"/>
      <c r="I16" s="96"/>
      <c r="J16" s="101"/>
    </row>
    <row r="17" spans="1:10" ht="15.75" x14ac:dyDescent="0.25">
      <c r="A17" s="6">
        <v>0</v>
      </c>
      <c r="B17" s="6"/>
      <c r="C17" s="7"/>
      <c r="D17" s="71"/>
      <c r="E17" s="68" t="s">
        <v>5</v>
      </c>
      <c r="F17" s="12" t="s">
        <v>5</v>
      </c>
      <c r="G17" s="71"/>
      <c r="H17" s="68" t="s">
        <v>5</v>
      </c>
      <c r="I17" s="12" t="s">
        <v>5</v>
      </c>
      <c r="J17" s="7"/>
    </row>
    <row r="18" spans="1:10" ht="15.75" x14ac:dyDescent="0.25">
      <c r="A18" s="6">
        <v>1</v>
      </c>
      <c r="B18" s="9"/>
      <c r="C18" s="7"/>
      <c r="D18" s="71"/>
      <c r="E18" s="68">
        <f t="shared" ref="E18:E25" si="0">D18-D17</f>
        <v>0</v>
      </c>
      <c r="F18" s="12">
        <f>E18*18000</f>
        <v>0</v>
      </c>
      <c r="G18" s="71"/>
      <c r="H18" s="68">
        <f t="shared" ref="H18:H25" si="1">G18-G17</f>
        <v>0</v>
      </c>
      <c r="I18" s="12">
        <f>H18*18000</f>
        <v>0</v>
      </c>
      <c r="J18" s="7"/>
    </row>
    <row r="19" spans="1:10" ht="15.75" x14ac:dyDescent="0.25">
      <c r="A19" s="6">
        <v>2</v>
      </c>
      <c r="B19" s="9"/>
      <c r="C19" s="7"/>
      <c r="D19" s="71"/>
      <c r="E19" s="68">
        <f t="shared" si="0"/>
        <v>0</v>
      </c>
      <c r="F19" s="12">
        <f t="shared" ref="F19:F25" si="2">E19*18000</f>
        <v>0</v>
      </c>
      <c r="G19" s="71"/>
      <c r="H19" s="68">
        <f t="shared" si="1"/>
        <v>0</v>
      </c>
      <c r="I19" s="12">
        <f t="shared" ref="I19:I25" si="3">H19*18000</f>
        <v>0</v>
      </c>
      <c r="J19" s="7"/>
    </row>
    <row r="20" spans="1:10" ht="15.75" x14ac:dyDescent="0.25">
      <c r="A20" s="6">
        <v>3</v>
      </c>
      <c r="B20" s="9"/>
      <c r="C20" s="7"/>
      <c r="D20" s="71"/>
      <c r="E20" s="68">
        <f t="shared" si="0"/>
        <v>0</v>
      </c>
      <c r="F20" s="12">
        <f t="shared" si="2"/>
        <v>0</v>
      </c>
      <c r="G20" s="71"/>
      <c r="H20" s="68">
        <f t="shared" si="1"/>
        <v>0</v>
      </c>
      <c r="I20" s="12">
        <f t="shared" si="3"/>
        <v>0</v>
      </c>
      <c r="J20" s="7"/>
    </row>
    <row r="21" spans="1:10" ht="15.75" x14ac:dyDescent="0.25">
      <c r="A21" s="6">
        <v>4</v>
      </c>
      <c r="B21" s="9"/>
      <c r="C21" s="7"/>
      <c r="D21" s="71"/>
      <c r="E21" s="68">
        <f t="shared" si="0"/>
        <v>0</v>
      </c>
      <c r="F21" s="12">
        <f t="shared" si="2"/>
        <v>0</v>
      </c>
      <c r="G21" s="71"/>
      <c r="H21" s="68">
        <f t="shared" si="1"/>
        <v>0</v>
      </c>
      <c r="I21" s="12">
        <f t="shared" si="3"/>
        <v>0</v>
      </c>
      <c r="J21" s="7"/>
    </row>
    <row r="22" spans="1:10" ht="15.75" x14ac:dyDescent="0.25">
      <c r="A22" s="6">
        <v>5</v>
      </c>
      <c r="B22" s="9"/>
      <c r="C22" s="7"/>
      <c r="D22" s="71"/>
      <c r="E22" s="68">
        <f t="shared" si="0"/>
        <v>0</v>
      </c>
      <c r="F22" s="12">
        <f t="shared" si="2"/>
        <v>0</v>
      </c>
      <c r="G22" s="71"/>
      <c r="H22" s="68">
        <f t="shared" si="1"/>
        <v>0</v>
      </c>
      <c r="I22" s="12">
        <f t="shared" si="3"/>
        <v>0</v>
      </c>
      <c r="J22" s="7"/>
    </row>
    <row r="23" spans="1:10" ht="15.75" x14ac:dyDescent="0.25">
      <c r="A23" s="6">
        <v>6</v>
      </c>
      <c r="B23" s="9"/>
      <c r="C23" s="7"/>
      <c r="D23" s="71"/>
      <c r="E23" s="68">
        <f t="shared" si="0"/>
        <v>0</v>
      </c>
      <c r="F23" s="12">
        <f t="shared" si="2"/>
        <v>0</v>
      </c>
      <c r="G23" s="71"/>
      <c r="H23" s="68">
        <f t="shared" si="1"/>
        <v>0</v>
      </c>
      <c r="I23" s="12">
        <f t="shared" si="3"/>
        <v>0</v>
      </c>
      <c r="J23" s="7"/>
    </row>
    <row r="24" spans="1:10" ht="15.75" x14ac:dyDescent="0.25">
      <c r="A24" s="6">
        <v>7</v>
      </c>
      <c r="B24" s="9"/>
      <c r="C24" s="7"/>
      <c r="D24" s="71"/>
      <c r="E24" s="68">
        <f t="shared" si="0"/>
        <v>0</v>
      </c>
      <c r="F24" s="12">
        <f t="shared" si="2"/>
        <v>0</v>
      </c>
      <c r="G24" s="71"/>
      <c r="H24" s="68">
        <f t="shared" si="1"/>
        <v>0</v>
      </c>
      <c r="I24" s="12">
        <f t="shared" si="3"/>
        <v>0</v>
      </c>
      <c r="J24" s="7"/>
    </row>
    <row r="25" spans="1:10" ht="15.75" x14ac:dyDescent="0.25">
      <c r="A25" s="6">
        <v>8</v>
      </c>
      <c r="B25" s="6"/>
      <c r="C25" s="7"/>
      <c r="D25" s="71"/>
      <c r="E25" s="68">
        <f t="shared" si="0"/>
        <v>0</v>
      </c>
      <c r="F25" s="12">
        <f t="shared" si="2"/>
        <v>0</v>
      </c>
      <c r="G25" s="71"/>
      <c r="H25" s="68">
        <f t="shared" si="1"/>
        <v>0</v>
      </c>
      <c r="I25" s="12">
        <f t="shared" si="3"/>
        <v>0</v>
      </c>
      <c r="J25" s="7"/>
    </row>
    <row r="26" spans="1:10" ht="15.75" x14ac:dyDescent="0.25">
      <c r="A26" s="6" t="s">
        <v>16</v>
      </c>
      <c r="B26" s="7" t="s">
        <v>5</v>
      </c>
      <c r="C26" s="7" t="s">
        <v>5</v>
      </c>
      <c r="D26" s="68" t="s">
        <v>5</v>
      </c>
      <c r="E26" s="69">
        <f>SUM(E18:E25)</f>
        <v>0</v>
      </c>
      <c r="F26" s="13">
        <f>SUM(F18:F25)</f>
        <v>0</v>
      </c>
      <c r="G26" s="68" t="s">
        <v>5</v>
      </c>
      <c r="H26" s="69">
        <f>SUM(H18:H25)</f>
        <v>0</v>
      </c>
      <c r="I26" s="14">
        <f>SUM(I18:I25)</f>
        <v>0</v>
      </c>
      <c r="J26" s="7"/>
    </row>
    <row r="27" spans="1:10" ht="15.75" x14ac:dyDescent="0.25">
      <c r="A27" s="6">
        <v>9</v>
      </c>
      <c r="B27" s="7"/>
      <c r="C27" s="7"/>
      <c r="D27" s="71"/>
      <c r="E27" s="68">
        <f>D27-D25</f>
        <v>0</v>
      </c>
      <c r="F27" s="12">
        <f>E27*18000</f>
        <v>0</v>
      </c>
      <c r="G27" s="71"/>
      <c r="H27" s="68">
        <f>G27-G25</f>
        <v>0</v>
      </c>
      <c r="I27" s="12">
        <f>H27*18000</f>
        <v>0</v>
      </c>
      <c r="J27" s="7"/>
    </row>
    <row r="28" spans="1:10" ht="15.75" x14ac:dyDescent="0.25">
      <c r="A28" s="6">
        <v>10</v>
      </c>
      <c r="B28" s="7"/>
      <c r="C28" s="7"/>
      <c r="D28" s="71"/>
      <c r="E28" s="68">
        <f t="shared" ref="E28:E34" si="4">D28-D27</f>
        <v>0</v>
      </c>
      <c r="F28" s="12">
        <f t="shared" ref="F28:F34" si="5">E28*18000</f>
        <v>0</v>
      </c>
      <c r="G28" s="71"/>
      <c r="H28" s="68">
        <f t="shared" ref="H28:H34" si="6">G28-G27</f>
        <v>0</v>
      </c>
      <c r="I28" s="12">
        <f t="shared" ref="I28:I34" si="7">H28*18000</f>
        <v>0</v>
      </c>
      <c r="J28" s="7"/>
    </row>
    <row r="29" spans="1:10" ht="15.75" x14ac:dyDescent="0.25">
      <c r="A29" s="6">
        <v>11</v>
      </c>
      <c r="B29" s="7"/>
      <c r="C29" s="7"/>
      <c r="D29" s="71"/>
      <c r="E29" s="68">
        <f t="shared" si="4"/>
        <v>0</v>
      </c>
      <c r="F29" s="12">
        <f t="shared" si="5"/>
        <v>0</v>
      </c>
      <c r="G29" s="71"/>
      <c r="H29" s="68">
        <f t="shared" si="6"/>
        <v>0</v>
      </c>
      <c r="I29" s="12">
        <f t="shared" si="7"/>
        <v>0</v>
      </c>
      <c r="J29" s="7"/>
    </row>
    <row r="30" spans="1:10" ht="15.75" x14ac:dyDescent="0.25">
      <c r="A30" s="6">
        <v>12</v>
      </c>
      <c r="B30" s="7"/>
      <c r="C30" s="7"/>
      <c r="D30" s="71"/>
      <c r="E30" s="68">
        <f t="shared" si="4"/>
        <v>0</v>
      </c>
      <c r="F30" s="12">
        <f t="shared" si="5"/>
        <v>0</v>
      </c>
      <c r="G30" s="71"/>
      <c r="H30" s="68">
        <f t="shared" si="6"/>
        <v>0</v>
      </c>
      <c r="I30" s="12">
        <f t="shared" si="7"/>
        <v>0</v>
      </c>
      <c r="J30" s="7"/>
    </row>
    <row r="31" spans="1:10" ht="15.75" x14ac:dyDescent="0.25">
      <c r="A31" s="6">
        <v>13</v>
      </c>
      <c r="B31" s="7"/>
      <c r="C31" s="7"/>
      <c r="D31" s="71"/>
      <c r="E31" s="68">
        <f t="shared" si="4"/>
        <v>0</v>
      </c>
      <c r="F31" s="12">
        <f t="shared" si="5"/>
        <v>0</v>
      </c>
      <c r="G31" s="71"/>
      <c r="H31" s="68">
        <f t="shared" si="6"/>
        <v>0</v>
      </c>
      <c r="I31" s="12">
        <f t="shared" si="7"/>
        <v>0</v>
      </c>
      <c r="J31" s="7"/>
    </row>
    <row r="32" spans="1:10" ht="15.75" x14ac:dyDescent="0.25">
      <c r="A32" s="6">
        <v>14</v>
      </c>
      <c r="B32" s="7"/>
      <c r="C32" s="7"/>
      <c r="D32" s="71"/>
      <c r="E32" s="68">
        <f t="shared" si="4"/>
        <v>0</v>
      </c>
      <c r="F32" s="12">
        <f t="shared" si="5"/>
        <v>0</v>
      </c>
      <c r="G32" s="71"/>
      <c r="H32" s="68">
        <f t="shared" si="6"/>
        <v>0</v>
      </c>
      <c r="I32" s="12">
        <f t="shared" si="7"/>
        <v>0</v>
      </c>
      <c r="J32" s="7"/>
    </row>
    <row r="33" spans="1:10" ht="15.75" x14ac:dyDescent="0.25">
      <c r="A33" s="6">
        <v>15</v>
      </c>
      <c r="B33" s="7"/>
      <c r="C33" s="7"/>
      <c r="D33" s="71"/>
      <c r="E33" s="68">
        <f t="shared" si="4"/>
        <v>0</v>
      </c>
      <c r="F33" s="12">
        <f t="shared" si="5"/>
        <v>0</v>
      </c>
      <c r="G33" s="71"/>
      <c r="H33" s="68">
        <f t="shared" si="6"/>
        <v>0</v>
      </c>
      <c r="I33" s="12">
        <f t="shared" si="7"/>
        <v>0</v>
      </c>
      <c r="J33" s="7"/>
    </row>
    <row r="34" spans="1:10" ht="15.75" x14ac:dyDescent="0.25">
      <c r="A34" s="6">
        <v>16</v>
      </c>
      <c r="B34" s="7"/>
      <c r="C34" s="7"/>
      <c r="D34" s="71"/>
      <c r="E34" s="68">
        <f t="shared" si="4"/>
        <v>0</v>
      </c>
      <c r="F34" s="12">
        <f t="shared" si="5"/>
        <v>0</v>
      </c>
      <c r="G34" s="71"/>
      <c r="H34" s="68">
        <f t="shared" si="6"/>
        <v>0</v>
      </c>
      <c r="I34" s="12">
        <f t="shared" si="7"/>
        <v>0</v>
      </c>
      <c r="J34" s="7"/>
    </row>
    <row r="35" spans="1:10" ht="15.75" x14ac:dyDescent="0.25">
      <c r="A35" s="8" t="s">
        <v>17</v>
      </c>
      <c r="B35" s="7" t="s">
        <v>5</v>
      </c>
      <c r="C35" s="7" t="s">
        <v>5</v>
      </c>
      <c r="D35" s="68" t="s">
        <v>5</v>
      </c>
      <c r="E35" s="69">
        <f>SUM(E27:E34)</f>
        <v>0</v>
      </c>
      <c r="F35" s="14">
        <f>SUM(F27:F34)</f>
        <v>0</v>
      </c>
      <c r="G35" s="68" t="s">
        <v>19</v>
      </c>
      <c r="H35" s="69">
        <f>SUM(H27:H34)</f>
        <v>0</v>
      </c>
      <c r="I35" s="14">
        <f>SUM(I27:I34)</f>
        <v>0</v>
      </c>
      <c r="J35" s="7"/>
    </row>
    <row r="36" spans="1:10" ht="15.75" x14ac:dyDescent="0.25">
      <c r="A36" s="6">
        <v>17</v>
      </c>
      <c r="B36" s="7"/>
      <c r="C36" s="7"/>
      <c r="D36" s="71"/>
      <c r="E36" s="68">
        <f>D36-D34</f>
        <v>0</v>
      </c>
      <c r="F36" s="12">
        <f>E36*18000</f>
        <v>0</v>
      </c>
      <c r="G36" s="71"/>
      <c r="H36" s="68">
        <f>G36-G34</f>
        <v>0</v>
      </c>
      <c r="I36" s="12">
        <f>H36*18000</f>
        <v>0</v>
      </c>
      <c r="J36" s="7"/>
    </row>
    <row r="37" spans="1:10" ht="15.75" x14ac:dyDescent="0.25">
      <c r="A37" s="6">
        <v>18</v>
      </c>
      <c r="B37" s="7"/>
      <c r="C37" s="7"/>
      <c r="D37" s="71"/>
      <c r="E37" s="68">
        <f t="shared" ref="E37:E43" si="8">D37-D36</f>
        <v>0</v>
      </c>
      <c r="F37" s="12">
        <f t="shared" ref="F37:F43" si="9">E37*18000</f>
        <v>0</v>
      </c>
      <c r="G37" s="71"/>
      <c r="H37" s="68">
        <f t="shared" ref="H37:H43" si="10">G37-G36</f>
        <v>0</v>
      </c>
      <c r="I37" s="12">
        <f t="shared" ref="I37:I43" si="11">H37*18000</f>
        <v>0</v>
      </c>
      <c r="J37" s="7"/>
    </row>
    <row r="38" spans="1:10" ht="15.75" x14ac:dyDescent="0.25">
      <c r="A38" s="6">
        <v>19</v>
      </c>
      <c r="B38" s="7"/>
      <c r="C38" s="7"/>
      <c r="D38" s="71"/>
      <c r="E38" s="68">
        <f t="shared" si="8"/>
        <v>0</v>
      </c>
      <c r="F38" s="12">
        <f t="shared" si="9"/>
        <v>0</v>
      </c>
      <c r="G38" s="71"/>
      <c r="H38" s="68">
        <f t="shared" si="10"/>
        <v>0</v>
      </c>
      <c r="I38" s="12">
        <f t="shared" si="11"/>
        <v>0</v>
      </c>
      <c r="J38" s="7"/>
    </row>
    <row r="39" spans="1:10" ht="15.75" x14ac:dyDescent="0.25">
      <c r="A39" s="6">
        <v>20</v>
      </c>
      <c r="B39" s="7"/>
      <c r="C39" s="7"/>
      <c r="D39" s="71"/>
      <c r="E39" s="68">
        <f t="shared" si="8"/>
        <v>0</v>
      </c>
      <c r="F39" s="12">
        <f t="shared" si="9"/>
        <v>0</v>
      </c>
      <c r="G39" s="71"/>
      <c r="H39" s="68">
        <f t="shared" si="10"/>
        <v>0</v>
      </c>
      <c r="I39" s="12">
        <f t="shared" si="11"/>
        <v>0</v>
      </c>
      <c r="J39" s="7"/>
    </row>
    <row r="40" spans="1:10" ht="15.75" x14ac:dyDescent="0.25">
      <c r="A40" s="6">
        <v>21</v>
      </c>
      <c r="B40" s="7"/>
      <c r="C40" s="7"/>
      <c r="D40" s="71"/>
      <c r="E40" s="68">
        <f t="shared" si="8"/>
        <v>0</v>
      </c>
      <c r="F40" s="12">
        <f t="shared" si="9"/>
        <v>0</v>
      </c>
      <c r="G40" s="71"/>
      <c r="H40" s="68">
        <f t="shared" si="10"/>
        <v>0</v>
      </c>
      <c r="I40" s="12">
        <f t="shared" si="11"/>
        <v>0</v>
      </c>
      <c r="J40" s="7"/>
    </row>
    <row r="41" spans="1:10" ht="15.75" x14ac:dyDescent="0.25">
      <c r="A41" s="6">
        <v>22</v>
      </c>
      <c r="B41" s="7"/>
      <c r="C41" s="7"/>
      <c r="D41" s="71"/>
      <c r="E41" s="68">
        <f t="shared" si="8"/>
        <v>0</v>
      </c>
      <c r="F41" s="12">
        <f t="shared" si="9"/>
        <v>0</v>
      </c>
      <c r="G41" s="71"/>
      <c r="H41" s="68">
        <f t="shared" si="10"/>
        <v>0</v>
      </c>
      <c r="I41" s="12">
        <f t="shared" si="11"/>
        <v>0</v>
      </c>
      <c r="J41" s="7"/>
    </row>
    <row r="42" spans="1:10" ht="15.75" x14ac:dyDescent="0.25">
      <c r="A42" s="6">
        <v>23</v>
      </c>
      <c r="B42" s="7"/>
      <c r="C42" s="7"/>
      <c r="D42" s="71"/>
      <c r="E42" s="68">
        <f t="shared" si="8"/>
        <v>0</v>
      </c>
      <c r="F42" s="12">
        <f t="shared" si="9"/>
        <v>0</v>
      </c>
      <c r="G42" s="71"/>
      <c r="H42" s="68">
        <f t="shared" si="10"/>
        <v>0</v>
      </c>
      <c r="I42" s="12">
        <f t="shared" si="11"/>
        <v>0</v>
      </c>
      <c r="J42" s="7"/>
    </row>
    <row r="43" spans="1:10" ht="15.75" x14ac:dyDescent="0.25">
      <c r="A43" s="6">
        <v>24</v>
      </c>
      <c r="B43" s="7"/>
      <c r="C43" s="7"/>
      <c r="D43" s="71"/>
      <c r="E43" s="68">
        <f t="shared" si="8"/>
        <v>0</v>
      </c>
      <c r="F43" s="12">
        <f t="shared" si="9"/>
        <v>0</v>
      </c>
      <c r="G43" s="71"/>
      <c r="H43" s="68">
        <f t="shared" si="10"/>
        <v>0</v>
      </c>
      <c r="I43" s="12">
        <f t="shared" si="11"/>
        <v>0</v>
      </c>
      <c r="J43" s="7"/>
    </row>
    <row r="44" spans="1:10" ht="15.75" x14ac:dyDescent="0.25">
      <c r="A44" s="8" t="s">
        <v>6</v>
      </c>
      <c r="B44" s="7" t="s">
        <v>5</v>
      </c>
      <c r="C44" s="7" t="s">
        <v>5</v>
      </c>
      <c r="D44" s="68" t="s">
        <v>5</v>
      </c>
      <c r="E44" s="69">
        <f>SUM(E36:E43)</f>
        <v>0</v>
      </c>
      <c r="F44" s="13">
        <f>SUM(F36:F43)</f>
        <v>0</v>
      </c>
      <c r="G44" s="68" t="s">
        <v>5</v>
      </c>
      <c r="H44" s="69">
        <f>SUM(H36:H43)</f>
        <v>0</v>
      </c>
      <c r="I44" s="13">
        <f>SUM(I36:I43)</f>
        <v>0</v>
      </c>
      <c r="J44" s="7"/>
    </row>
    <row r="45" spans="1:10" ht="15.75" x14ac:dyDescent="0.25">
      <c r="A45" s="6" t="s">
        <v>7</v>
      </c>
      <c r="B45" s="7" t="s">
        <v>5</v>
      </c>
      <c r="C45" s="7" t="s">
        <v>5</v>
      </c>
      <c r="D45" s="68" t="s">
        <v>5</v>
      </c>
      <c r="E45" s="70">
        <f>SUM(E18:E25,E27:E34,E36:E43)</f>
        <v>0</v>
      </c>
      <c r="F45" s="13">
        <f>SUM(F18:F25,F27:F34,F36:F43)</f>
        <v>0</v>
      </c>
      <c r="G45" s="68" t="s">
        <v>5</v>
      </c>
      <c r="H45" s="70">
        <f>SUM(H18:H25,H27:H34,H36:H43)</f>
        <v>0</v>
      </c>
      <c r="I45" s="13">
        <f>SUM(I18:I25,I27:I34,I36:I43)</f>
        <v>0</v>
      </c>
      <c r="J45" s="7"/>
    </row>
    <row r="46" spans="1:10" ht="15.75" x14ac:dyDescent="0.25">
      <c r="A46" s="3"/>
    </row>
    <row r="47" spans="1:10" ht="18.75" x14ac:dyDescent="0.2">
      <c r="A47" s="97" t="s">
        <v>8</v>
      </c>
      <c r="B47" s="98"/>
      <c r="C47" s="98"/>
      <c r="D47" s="98"/>
      <c r="E47" s="98"/>
      <c r="F47" s="98"/>
      <c r="G47" s="98"/>
      <c r="H47" s="98"/>
      <c r="I47" s="98"/>
      <c r="J47" s="98"/>
    </row>
    <row r="48" spans="1:10" ht="18.75" x14ac:dyDescent="0.2">
      <c r="A48" s="97" t="s">
        <v>22</v>
      </c>
      <c r="B48" s="98"/>
      <c r="C48" s="98"/>
      <c r="D48" s="98"/>
      <c r="E48" s="98"/>
      <c r="F48" s="98"/>
      <c r="G48" s="98"/>
      <c r="H48" s="98"/>
      <c r="I48" s="98"/>
      <c r="J48" s="98"/>
    </row>
    <row r="49" spans="6:9" x14ac:dyDescent="0.2">
      <c r="F49" s="4" t="s">
        <v>9</v>
      </c>
      <c r="I49" s="4" t="s">
        <v>10</v>
      </c>
    </row>
  </sheetData>
  <mergeCells count="24">
    <mergeCell ref="A1:E1"/>
    <mergeCell ref="F1:J1"/>
    <mergeCell ref="A2:E2"/>
    <mergeCell ref="A3:E3"/>
    <mergeCell ref="F3:J3"/>
    <mergeCell ref="A47:J47"/>
    <mergeCell ref="A48:J48"/>
    <mergeCell ref="J12:J16"/>
    <mergeCell ref="B14:B16"/>
    <mergeCell ref="C14:C16"/>
    <mergeCell ref="D14:D16"/>
    <mergeCell ref="E14:E16"/>
    <mergeCell ref="F14:F16"/>
    <mergeCell ref="G14:G16"/>
    <mergeCell ref="H14:H16"/>
    <mergeCell ref="A12:A16"/>
    <mergeCell ref="B12:C13"/>
    <mergeCell ref="D12:F13"/>
    <mergeCell ref="G12:I13"/>
    <mergeCell ref="A4:E4"/>
    <mergeCell ref="A7:J7"/>
    <mergeCell ref="A9:J9"/>
    <mergeCell ref="A10:J10"/>
    <mergeCell ref="I14:I16"/>
  </mergeCells>
  <phoneticPr fontId="9" type="noConversion"/>
  <printOptions horizontalCentered="1"/>
  <pageMargins left="0.19685039370078741" right="0" top="0" bottom="0.98425196850393704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DC39"/>
  <sheetViews>
    <sheetView tabSelected="1" topLeftCell="CK16" zoomScale="110" zoomScaleNormal="110" workbookViewId="0">
      <selection activeCell="DI37" sqref="DI37"/>
    </sheetView>
  </sheetViews>
  <sheetFormatPr defaultRowHeight="12.75" x14ac:dyDescent="0.2"/>
  <cols>
    <col min="1" max="1" width="5.85546875" customWidth="1"/>
    <col min="2" max="2" width="8.85546875" customWidth="1"/>
    <col min="3" max="3" width="6.140625" customWidth="1"/>
    <col min="4" max="5" width="6.7109375" customWidth="1"/>
    <col min="6" max="6" width="7.5703125" customWidth="1"/>
    <col min="7" max="14" width="6.7109375" customWidth="1"/>
    <col min="15" max="15" width="6.140625" customWidth="1"/>
    <col min="16" max="16" width="7.140625" hidden="1" customWidth="1"/>
    <col min="17" max="17" width="6.7109375" hidden="1" customWidth="1"/>
    <col min="18" max="19" width="6.7109375" customWidth="1"/>
    <col min="20" max="20" width="7.140625" customWidth="1"/>
    <col min="21" max="23" width="8" customWidth="1"/>
    <col min="24" max="25" width="7.28515625" hidden="1" customWidth="1"/>
    <col min="26" max="27" width="2.7109375" customWidth="1"/>
    <col min="28" max="28" width="5.85546875" customWidth="1"/>
    <col min="29" max="31" width="6.7109375" customWidth="1"/>
    <col min="32" max="32" width="7.5703125" customWidth="1"/>
    <col min="33" max="33" width="6.7109375" customWidth="1"/>
    <col min="34" max="34" width="6.140625" customWidth="1"/>
    <col min="35" max="36" width="6.7109375" customWidth="1"/>
    <col min="37" max="37" width="7" customWidth="1"/>
    <col min="38" max="38" width="6.140625" customWidth="1"/>
    <col min="39" max="39" width="8.85546875" customWidth="1"/>
    <col min="40" max="40" width="7.5703125" customWidth="1"/>
    <col min="41" max="41" width="8" customWidth="1"/>
    <col min="42" max="42" width="7.5703125" customWidth="1"/>
    <col min="43" max="43" width="6.5703125" hidden="1" customWidth="1"/>
    <col min="44" max="44" width="6.85546875" hidden="1" customWidth="1"/>
    <col min="45" max="48" width="6.85546875" customWidth="1"/>
    <col min="49" max="50" width="6.7109375" customWidth="1"/>
    <col min="51" max="52" width="2.7109375" customWidth="1"/>
    <col min="53" max="53" width="5.85546875" customWidth="1"/>
    <col min="54" max="55" width="6.85546875" customWidth="1"/>
    <col min="56" max="61" width="6.85546875" hidden="1" customWidth="1"/>
    <col min="62" max="82" width="6.85546875" customWidth="1"/>
    <col min="83" max="84" width="2.7109375" customWidth="1"/>
    <col min="85" max="85" width="6.7109375" customWidth="1"/>
    <col min="86" max="86" width="7.5703125" customWidth="1"/>
    <col min="87" max="87" width="5.7109375" customWidth="1"/>
    <col min="88" max="88" width="7.85546875" customWidth="1"/>
    <col min="89" max="89" width="6" customWidth="1"/>
    <col min="90" max="90" width="8.5703125" customWidth="1"/>
    <col min="91" max="91" width="6.85546875" customWidth="1"/>
    <col min="92" max="92" width="6" customWidth="1"/>
    <col min="93" max="93" width="5.85546875" customWidth="1"/>
    <col min="94" max="99" width="6.85546875" customWidth="1"/>
    <col min="100" max="100" width="7.28515625" customWidth="1"/>
    <col min="101" max="101" width="7.5703125" customWidth="1"/>
    <col min="102" max="105" width="6.85546875" customWidth="1"/>
    <col min="106" max="107" width="2.7109375" customWidth="1"/>
  </cols>
  <sheetData>
    <row r="1" spans="1:107" x14ac:dyDescent="0.2">
      <c r="A1" s="4"/>
    </row>
    <row r="2" spans="1:107" ht="15.75" x14ac:dyDescent="0.2">
      <c r="A2" s="15" t="s">
        <v>94</v>
      </c>
      <c r="B2" s="2"/>
      <c r="C2" s="2"/>
      <c r="D2" s="2"/>
      <c r="E2" s="2"/>
      <c r="F2" s="2"/>
      <c r="G2" s="2"/>
      <c r="H2" s="89"/>
      <c r="I2" s="89"/>
      <c r="J2" s="2"/>
      <c r="K2" s="2"/>
      <c r="L2" s="2"/>
      <c r="M2" s="2"/>
      <c r="AB2" s="15" t="s">
        <v>94</v>
      </c>
      <c r="BA2" s="15" t="s">
        <v>94</v>
      </c>
      <c r="CG2" s="15" t="s">
        <v>94</v>
      </c>
    </row>
    <row r="3" spans="1:107" ht="15.75" x14ac:dyDescent="0.2">
      <c r="A3" s="16" t="s">
        <v>29</v>
      </c>
      <c r="B3" s="2"/>
      <c r="C3" s="2"/>
      <c r="D3" s="2"/>
      <c r="E3" s="2"/>
      <c r="F3" s="2"/>
      <c r="G3" s="2"/>
      <c r="H3" s="89"/>
      <c r="I3" s="89"/>
      <c r="J3" s="2"/>
      <c r="K3" s="2"/>
      <c r="L3" s="2"/>
      <c r="M3" s="2"/>
      <c r="AB3" s="16" t="s">
        <v>29</v>
      </c>
      <c r="BA3" s="16" t="s">
        <v>29</v>
      </c>
      <c r="CG3" s="16" t="s">
        <v>29</v>
      </c>
    </row>
    <row r="4" spans="1:107" ht="15.75" x14ac:dyDescent="0.25">
      <c r="A4" s="16" t="s">
        <v>116</v>
      </c>
      <c r="B4" s="2"/>
      <c r="C4" s="2"/>
      <c r="D4" s="2"/>
      <c r="E4" s="2"/>
      <c r="F4" s="2"/>
      <c r="G4" s="2"/>
      <c r="H4" s="89"/>
      <c r="I4" s="89"/>
      <c r="J4" s="2"/>
      <c r="K4" s="2"/>
      <c r="L4" s="2"/>
      <c r="M4" s="2"/>
      <c r="AB4" s="72" t="s">
        <v>116</v>
      </c>
      <c r="BA4" s="72" t="s">
        <v>116</v>
      </c>
      <c r="CG4" s="72" t="s">
        <v>116</v>
      </c>
    </row>
    <row r="5" spans="1:107" ht="16.5" thickBot="1" x14ac:dyDescent="0.3">
      <c r="A5" s="5"/>
      <c r="W5" s="67" t="s">
        <v>30</v>
      </c>
      <c r="Y5" t="s">
        <v>30</v>
      </c>
      <c r="AX5" s="67" t="s">
        <v>31</v>
      </c>
      <c r="BX5" s="67"/>
      <c r="BY5" s="67"/>
      <c r="BZ5" s="67"/>
      <c r="CA5" s="67"/>
      <c r="CB5" s="67"/>
      <c r="CC5" s="67" t="s">
        <v>32</v>
      </c>
      <c r="CP5" s="10"/>
      <c r="CQ5" s="67"/>
      <c r="CR5" s="10"/>
      <c r="CT5" s="67"/>
      <c r="CU5" s="67"/>
      <c r="CV5" s="67"/>
      <c r="CW5" s="67"/>
      <c r="CX5" s="67"/>
      <c r="CY5" s="67"/>
      <c r="CZ5" s="10"/>
      <c r="DA5" s="67" t="s">
        <v>33</v>
      </c>
      <c r="DB5" s="10"/>
      <c r="DC5" s="10"/>
    </row>
    <row r="6" spans="1:107" ht="42" customHeight="1" x14ac:dyDescent="0.2">
      <c r="A6" s="133" t="s">
        <v>34</v>
      </c>
      <c r="B6" s="131" t="s">
        <v>35</v>
      </c>
      <c r="C6" s="132"/>
      <c r="D6" s="119" t="s">
        <v>36</v>
      </c>
      <c r="E6" s="128"/>
      <c r="F6" s="119" t="s">
        <v>96</v>
      </c>
      <c r="G6" s="128"/>
      <c r="H6" s="119" t="s">
        <v>95</v>
      </c>
      <c r="I6" s="128"/>
      <c r="J6" s="119" t="s">
        <v>37</v>
      </c>
      <c r="K6" s="128"/>
      <c r="L6" s="119" t="s">
        <v>38</v>
      </c>
      <c r="M6" s="128"/>
      <c r="N6" s="119" t="s">
        <v>97</v>
      </c>
      <c r="O6" s="128"/>
      <c r="P6" s="119" t="s">
        <v>39</v>
      </c>
      <c r="Q6" s="128"/>
      <c r="R6" s="119" t="s">
        <v>92</v>
      </c>
      <c r="S6" s="128"/>
      <c r="T6" s="119" t="s">
        <v>40</v>
      </c>
      <c r="U6" s="128"/>
      <c r="V6" s="119" t="s">
        <v>41</v>
      </c>
      <c r="W6" s="128"/>
      <c r="X6" s="119" t="s">
        <v>42</v>
      </c>
      <c r="Y6" s="128"/>
      <c r="Z6" s="17"/>
      <c r="AA6" s="17"/>
      <c r="AB6" s="133" t="s">
        <v>34</v>
      </c>
      <c r="AC6" s="119" t="s">
        <v>43</v>
      </c>
      <c r="AD6" s="128"/>
      <c r="AE6" s="119" t="s">
        <v>44</v>
      </c>
      <c r="AF6" s="128"/>
      <c r="AG6" s="119" t="s">
        <v>45</v>
      </c>
      <c r="AH6" s="128"/>
      <c r="AI6" s="119" t="s">
        <v>46</v>
      </c>
      <c r="AJ6" s="128"/>
      <c r="AK6" s="119" t="s">
        <v>47</v>
      </c>
      <c r="AL6" s="128"/>
      <c r="AM6" s="129" t="s">
        <v>98</v>
      </c>
      <c r="AN6" s="130"/>
      <c r="AO6" s="131" t="s">
        <v>48</v>
      </c>
      <c r="AP6" s="132"/>
      <c r="AQ6" s="119" t="s">
        <v>49</v>
      </c>
      <c r="AR6" s="128"/>
      <c r="AS6" s="119" t="s">
        <v>50</v>
      </c>
      <c r="AT6" s="128"/>
      <c r="AU6" s="119" t="s">
        <v>51</v>
      </c>
      <c r="AV6" s="128"/>
      <c r="AW6" s="119" t="s">
        <v>52</v>
      </c>
      <c r="AX6" s="128"/>
      <c r="BA6" s="133" t="s">
        <v>34</v>
      </c>
      <c r="BB6" s="119" t="s">
        <v>53</v>
      </c>
      <c r="BC6" s="128"/>
      <c r="BD6" s="131" t="s">
        <v>54</v>
      </c>
      <c r="BE6" s="132"/>
      <c r="BF6" s="120"/>
      <c r="BG6" s="128"/>
      <c r="BH6" s="119" t="s">
        <v>55</v>
      </c>
      <c r="BI6" s="128"/>
      <c r="BJ6" s="119" t="s">
        <v>56</v>
      </c>
      <c r="BK6" s="128"/>
      <c r="BL6" s="120" t="s">
        <v>57</v>
      </c>
      <c r="BM6" s="128"/>
      <c r="BN6" s="119" t="s">
        <v>58</v>
      </c>
      <c r="BO6" s="128"/>
      <c r="BP6" s="119" t="s">
        <v>59</v>
      </c>
      <c r="BQ6" s="128"/>
      <c r="BR6" s="119" t="s">
        <v>99</v>
      </c>
      <c r="BS6" s="120"/>
      <c r="BT6" s="119" t="s">
        <v>100</v>
      </c>
      <c r="BU6" s="120"/>
      <c r="BV6" s="124" t="s">
        <v>101</v>
      </c>
      <c r="BW6" s="126"/>
      <c r="BX6" s="124" t="s">
        <v>102</v>
      </c>
      <c r="BY6" s="126"/>
      <c r="BZ6" s="124" t="s">
        <v>103</v>
      </c>
      <c r="CA6" s="126"/>
      <c r="CB6" s="124" t="s">
        <v>104</v>
      </c>
      <c r="CC6" s="126"/>
      <c r="CD6" s="17"/>
      <c r="CE6" s="17"/>
      <c r="CF6" s="18"/>
      <c r="CG6" s="133" t="s">
        <v>34</v>
      </c>
      <c r="CH6" s="124" t="s">
        <v>105</v>
      </c>
      <c r="CI6" s="126"/>
      <c r="CJ6" s="124" t="s">
        <v>106</v>
      </c>
      <c r="CK6" s="126"/>
      <c r="CL6" s="124" t="s">
        <v>107</v>
      </c>
      <c r="CM6" s="125"/>
      <c r="CN6" s="124" t="s">
        <v>108</v>
      </c>
      <c r="CO6" s="125"/>
      <c r="CP6" s="124" t="s">
        <v>109</v>
      </c>
      <c r="CQ6" s="126"/>
      <c r="CR6" s="124" t="s">
        <v>110</v>
      </c>
      <c r="CS6" s="126"/>
      <c r="CT6" s="124" t="s">
        <v>111</v>
      </c>
      <c r="CU6" s="126"/>
      <c r="CV6" s="124" t="s">
        <v>112</v>
      </c>
      <c r="CW6" s="126"/>
      <c r="CX6" s="124" t="s">
        <v>114</v>
      </c>
      <c r="CY6" s="126"/>
      <c r="CZ6" s="124" t="s">
        <v>113</v>
      </c>
      <c r="DA6" s="126"/>
      <c r="DB6" s="17"/>
      <c r="DC6" s="17"/>
    </row>
    <row r="7" spans="1:107" ht="12.75" customHeight="1" x14ac:dyDescent="0.2">
      <c r="A7" s="134"/>
      <c r="B7" s="136" t="s">
        <v>60</v>
      </c>
      <c r="C7" s="137"/>
      <c r="D7" s="121" t="s">
        <v>60</v>
      </c>
      <c r="E7" s="127"/>
      <c r="F7" s="121" t="s">
        <v>28</v>
      </c>
      <c r="G7" s="127"/>
      <c r="H7" s="121" t="s">
        <v>28</v>
      </c>
      <c r="I7" s="127"/>
      <c r="J7" s="121" t="s">
        <v>28</v>
      </c>
      <c r="K7" s="127"/>
      <c r="L7" s="121" t="s">
        <v>28</v>
      </c>
      <c r="M7" s="127"/>
      <c r="N7" s="121" t="s">
        <v>28</v>
      </c>
      <c r="O7" s="127"/>
      <c r="P7" s="121" t="s">
        <v>28</v>
      </c>
      <c r="Q7" s="127"/>
      <c r="R7" s="121" t="s">
        <v>28</v>
      </c>
      <c r="S7" s="127"/>
      <c r="T7" s="121" t="s">
        <v>28</v>
      </c>
      <c r="U7" s="127"/>
      <c r="V7" s="121" t="s">
        <v>28</v>
      </c>
      <c r="W7" s="127"/>
      <c r="X7" s="121" t="s">
        <v>28</v>
      </c>
      <c r="Y7" s="127"/>
      <c r="Z7" s="19"/>
      <c r="AA7" s="19"/>
      <c r="AB7" s="134"/>
      <c r="AC7" s="121" t="s">
        <v>28</v>
      </c>
      <c r="AD7" s="127"/>
      <c r="AE7" s="121" t="s">
        <v>28</v>
      </c>
      <c r="AF7" s="127"/>
      <c r="AG7" s="121" t="s">
        <v>28</v>
      </c>
      <c r="AH7" s="127"/>
      <c r="AI7" s="121" t="s">
        <v>61</v>
      </c>
      <c r="AJ7" s="127"/>
      <c r="AK7" s="121" t="s">
        <v>28</v>
      </c>
      <c r="AL7" s="127"/>
      <c r="AM7" s="136" t="s">
        <v>60</v>
      </c>
      <c r="AN7" s="137"/>
      <c r="AO7" s="136" t="s">
        <v>60</v>
      </c>
      <c r="AP7" s="137"/>
      <c r="AQ7" s="121" t="s">
        <v>61</v>
      </c>
      <c r="AR7" s="127"/>
      <c r="AS7" s="121" t="s">
        <v>61</v>
      </c>
      <c r="AT7" s="127"/>
      <c r="AU7" s="121" t="s">
        <v>28</v>
      </c>
      <c r="AV7" s="127"/>
      <c r="AW7" s="121" t="s">
        <v>28</v>
      </c>
      <c r="AX7" s="127"/>
      <c r="BA7" s="134"/>
      <c r="BB7" s="121" t="s">
        <v>28</v>
      </c>
      <c r="BC7" s="127"/>
      <c r="BD7" s="136" t="s">
        <v>27</v>
      </c>
      <c r="BE7" s="137"/>
      <c r="BF7" s="138" t="s">
        <v>28</v>
      </c>
      <c r="BG7" s="139"/>
      <c r="BH7" s="121" t="s">
        <v>28</v>
      </c>
      <c r="BI7" s="127"/>
      <c r="BJ7" s="121" t="s">
        <v>61</v>
      </c>
      <c r="BK7" s="127"/>
      <c r="BL7" s="138" t="s">
        <v>28</v>
      </c>
      <c r="BM7" s="139"/>
      <c r="BN7" s="121" t="s">
        <v>61</v>
      </c>
      <c r="BO7" s="127"/>
      <c r="BP7" s="121" t="s">
        <v>28</v>
      </c>
      <c r="BQ7" s="127"/>
      <c r="BR7" s="121" t="s">
        <v>28</v>
      </c>
      <c r="BS7" s="122"/>
      <c r="BT7" s="121" t="s">
        <v>60</v>
      </c>
      <c r="BU7" s="122"/>
      <c r="BV7" s="117" t="s">
        <v>28</v>
      </c>
      <c r="BW7" s="118"/>
      <c r="BX7" s="117" t="s">
        <v>91</v>
      </c>
      <c r="BY7" s="118"/>
      <c r="BZ7" s="117" t="s">
        <v>28</v>
      </c>
      <c r="CA7" s="118"/>
      <c r="CB7" s="117" t="s">
        <v>60</v>
      </c>
      <c r="CC7" s="118"/>
      <c r="CD7" s="19"/>
      <c r="CE7" s="19"/>
      <c r="CF7" s="20"/>
      <c r="CG7" s="134"/>
      <c r="CH7" s="117" t="s">
        <v>28</v>
      </c>
      <c r="CI7" s="118"/>
      <c r="CJ7" s="117" t="s">
        <v>28</v>
      </c>
      <c r="CK7" s="118"/>
      <c r="CL7" s="117" t="s">
        <v>60</v>
      </c>
      <c r="CM7" s="123"/>
      <c r="CN7" s="117" t="s">
        <v>60</v>
      </c>
      <c r="CO7" s="123"/>
      <c r="CP7" s="117" t="s">
        <v>28</v>
      </c>
      <c r="CQ7" s="118"/>
      <c r="CR7" s="117" t="s">
        <v>60</v>
      </c>
      <c r="CS7" s="118"/>
      <c r="CT7" s="117" t="s">
        <v>60</v>
      </c>
      <c r="CU7" s="118"/>
      <c r="CV7" s="117" t="s">
        <v>28</v>
      </c>
      <c r="CW7" s="118"/>
      <c r="CX7" s="117" t="s">
        <v>28</v>
      </c>
      <c r="CY7" s="118"/>
      <c r="CZ7" s="117" t="s">
        <v>60</v>
      </c>
      <c r="DA7" s="118"/>
      <c r="DB7" s="19"/>
      <c r="DC7" s="19"/>
    </row>
    <row r="8" spans="1:107" ht="14.25" customHeight="1" thickBot="1" x14ac:dyDescent="0.25">
      <c r="A8" s="135"/>
      <c r="B8" s="22" t="s">
        <v>62</v>
      </c>
      <c r="C8" s="25" t="s">
        <v>63</v>
      </c>
      <c r="D8" s="22" t="s">
        <v>62</v>
      </c>
      <c r="E8" s="23" t="s">
        <v>63</v>
      </c>
      <c r="F8" s="22" t="s">
        <v>62</v>
      </c>
      <c r="G8" s="23" t="s">
        <v>63</v>
      </c>
      <c r="H8" s="22" t="s">
        <v>62</v>
      </c>
      <c r="I8" s="23" t="s">
        <v>63</v>
      </c>
      <c r="J8" s="22" t="s">
        <v>62</v>
      </c>
      <c r="K8" s="23" t="s">
        <v>63</v>
      </c>
      <c r="L8" s="22" t="s">
        <v>62</v>
      </c>
      <c r="M8" s="23" t="s">
        <v>63</v>
      </c>
      <c r="N8" s="22" t="s">
        <v>62</v>
      </c>
      <c r="O8" s="23" t="s">
        <v>63</v>
      </c>
      <c r="P8" s="22" t="s">
        <v>62</v>
      </c>
      <c r="Q8" s="23" t="s">
        <v>63</v>
      </c>
      <c r="R8" s="22" t="s">
        <v>62</v>
      </c>
      <c r="S8" s="23" t="s">
        <v>63</v>
      </c>
      <c r="T8" s="22" t="s">
        <v>62</v>
      </c>
      <c r="U8" s="23" t="s">
        <v>63</v>
      </c>
      <c r="V8" s="22" t="s">
        <v>62</v>
      </c>
      <c r="W8" s="23" t="s">
        <v>63</v>
      </c>
      <c r="X8" s="22" t="s">
        <v>62</v>
      </c>
      <c r="Y8" s="23" t="s">
        <v>63</v>
      </c>
      <c r="Z8" s="25"/>
      <c r="AA8" s="25"/>
      <c r="AB8" s="135"/>
      <c r="AC8" s="22" t="s">
        <v>62</v>
      </c>
      <c r="AD8" s="23" t="s">
        <v>63</v>
      </c>
      <c r="AE8" s="22" t="s">
        <v>62</v>
      </c>
      <c r="AF8" s="23" t="s">
        <v>63</v>
      </c>
      <c r="AG8" s="22" t="s">
        <v>62</v>
      </c>
      <c r="AH8" s="23" t="s">
        <v>63</v>
      </c>
      <c r="AI8" s="22" t="s">
        <v>62</v>
      </c>
      <c r="AJ8" s="23" t="s">
        <v>63</v>
      </c>
      <c r="AK8" s="21" t="s">
        <v>62</v>
      </c>
      <c r="AL8" s="24" t="s">
        <v>63</v>
      </c>
      <c r="AM8" s="22" t="s">
        <v>62</v>
      </c>
      <c r="AN8" s="25" t="s">
        <v>63</v>
      </c>
      <c r="AO8" s="22" t="s">
        <v>62</v>
      </c>
      <c r="AP8" s="25" t="s">
        <v>63</v>
      </c>
      <c r="AQ8" s="22" t="s">
        <v>62</v>
      </c>
      <c r="AR8" s="23" t="s">
        <v>63</v>
      </c>
      <c r="AS8" s="22" t="s">
        <v>62</v>
      </c>
      <c r="AT8" s="23" t="s">
        <v>63</v>
      </c>
      <c r="AU8" s="22" t="s">
        <v>62</v>
      </c>
      <c r="AV8" s="23" t="s">
        <v>63</v>
      </c>
      <c r="AW8" s="22" t="s">
        <v>62</v>
      </c>
      <c r="AX8" s="23" t="s">
        <v>63</v>
      </c>
      <c r="BA8" s="135"/>
      <c r="BB8" s="22" t="s">
        <v>62</v>
      </c>
      <c r="BC8" s="23" t="s">
        <v>63</v>
      </c>
      <c r="BD8" s="22" t="s">
        <v>62</v>
      </c>
      <c r="BE8" s="25" t="s">
        <v>63</v>
      </c>
      <c r="BF8" s="61" t="s">
        <v>62</v>
      </c>
      <c r="BG8" s="23" t="s">
        <v>63</v>
      </c>
      <c r="BH8" s="22" t="s">
        <v>62</v>
      </c>
      <c r="BI8" s="23" t="s">
        <v>63</v>
      </c>
      <c r="BJ8" s="21" t="s">
        <v>62</v>
      </c>
      <c r="BK8" s="24" t="s">
        <v>63</v>
      </c>
      <c r="BL8" s="61" t="s">
        <v>62</v>
      </c>
      <c r="BM8" s="23" t="s">
        <v>63</v>
      </c>
      <c r="BN8" s="21" t="s">
        <v>62</v>
      </c>
      <c r="BO8" s="24" t="s">
        <v>63</v>
      </c>
      <c r="BP8" s="22" t="s">
        <v>62</v>
      </c>
      <c r="BQ8" s="23" t="s">
        <v>63</v>
      </c>
      <c r="BR8" s="22" t="s">
        <v>62</v>
      </c>
      <c r="BS8" s="62" t="s">
        <v>63</v>
      </c>
      <c r="BT8" s="22" t="s">
        <v>62</v>
      </c>
      <c r="BU8" s="62" t="s">
        <v>63</v>
      </c>
      <c r="BV8" s="27" t="s">
        <v>62</v>
      </c>
      <c r="BW8" s="28" t="s">
        <v>63</v>
      </c>
      <c r="BX8" s="29" t="s">
        <v>62</v>
      </c>
      <c r="BY8" s="30" t="s">
        <v>63</v>
      </c>
      <c r="BZ8" s="29" t="s">
        <v>62</v>
      </c>
      <c r="CA8" s="30" t="s">
        <v>63</v>
      </c>
      <c r="CB8" s="29" t="s">
        <v>62</v>
      </c>
      <c r="CC8" s="30" t="s">
        <v>63</v>
      </c>
      <c r="CD8" s="25"/>
      <c r="CE8" s="25"/>
      <c r="CF8" s="26"/>
      <c r="CG8" s="135"/>
      <c r="CH8" s="29" t="s">
        <v>62</v>
      </c>
      <c r="CI8" s="30" t="s">
        <v>63</v>
      </c>
      <c r="CJ8" s="29" t="s">
        <v>62</v>
      </c>
      <c r="CK8" s="30" t="s">
        <v>63</v>
      </c>
      <c r="CL8" s="29" t="s">
        <v>62</v>
      </c>
      <c r="CM8" s="31" t="s">
        <v>63</v>
      </c>
      <c r="CN8" s="29" t="s">
        <v>62</v>
      </c>
      <c r="CO8" s="31" t="s">
        <v>63</v>
      </c>
      <c r="CP8" s="29" t="s">
        <v>62</v>
      </c>
      <c r="CQ8" s="30" t="s">
        <v>63</v>
      </c>
      <c r="CR8" s="29" t="s">
        <v>62</v>
      </c>
      <c r="CS8" s="30" t="s">
        <v>63</v>
      </c>
      <c r="CT8" s="29" t="s">
        <v>62</v>
      </c>
      <c r="CU8" s="30" t="s">
        <v>63</v>
      </c>
      <c r="CV8" s="29" t="s">
        <v>62</v>
      </c>
      <c r="CW8" s="30" t="s">
        <v>63</v>
      </c>
      <c r="CX8" s="29" t="s">
        <v>62</v>
      </c>
      <c r="CY8" s="30" t="s">
        <v>63</v>
      </c>
      <c r="CZ8" s="29" t="s">
        <v>62</v>
      </c>
      <c r="DA8" s="30" t="s">
        <v>63</v>
      </c>
      <c r="DB8" s="25"/>
      <c r="DC8" s="25"/>
    </row>
    <row r="9" spans="1:107" x14ac:dyDescent="0.2">
      <c r="A9" s="39" t="s">
        <v>64</v>
      </c>
      <c r="B9" s="32">
        <v>8500.800000027084</v>
      </c>
      <c r="C9" s="33">
        <v>2807.200000015655</v>
      </c>
      <c r="D9" s="79">
        <v>1406.6250000033165</v>
      </c>
      <c r="E9" s="80">
        <v>395.99999999438751</v>
      </c>
      <c r="F9" s="32">
        <v>81.900000010136864</v>
      </c>
      <c r="G9" s="33">
        <v>48.150000003261084</v>
      </c>
      <c r="H9" s="32">
        <v>4.5600000070407987</v>
      </c>
      <c r="I9" s="33">
        <v>27.359999998589046</v>
      </c>
      <c r="J9" s="32">
        <v>91.199999999616921</v>
      </c>
      <c r="K9" s="33">
        <v>0</v>
      </c>
      <c r="L9" s="32">
        <v>432.45000000297296</v>
      </c>
      <c r="M9" s="33">
        <v>375.30000000606378</v>
      </c>
      <c r="N9" s="32">
        <v>750.06000000284985</v>
      </c>
      <c r="O9" s="33">
        <v>456.12000000255648</v>
      </c>
      <c r="P9" s="32">
        <v>0</v>
      </c>
      <c r="Q9" s="33">
        <v>0</v>
      </c>
      <c r="R9" s="32">
        <v>0</v>
      </c>
      <c r="S9" s="38">
        <v>0</v>
      </c>
      <c r="T9" s="32">
        <v>1394.7600000043167</v>
      </c>
      <c r="U9" s="33">
        <v>1040.8800000033807</v>
      </c>
      <c r="V9" s="82">
        <v>2992.9499999925611</v>
      </c>
      <c r="W9" s="33">
        <v>3017.2499999926004</v>
      </c>
      <c r="X9" s="32"/>
      <c r="Y9" s="33"/>
      <c r="Z9" s="46"/>
      <c r="AA9" s="73"/>
      <c r="AB9" s="39" t="s">
        <v>64</v>
      </c>
      <c r="AC9" s="32">
        <v>424.32000000262633</v>
      </c>
      <c r="AD9" s="33">
        <v>28.799999999864667</v>
      </c>
      <c r="AE9" s="32">
        <v>7209.3000000313623</v>
      </c>
      <c r="AF9" s="33">
        <v>4726.8000000112806</v>
      </c>
      <c r="AG9" s="32">
        <v>1156.9500000441622</v>
      </c>
      <c r="AH9" s="33">
        <v>241.64999998538406</v>
      </c>
      <c r="AI9" s="32">
        <v>300.00000004747562</v>
      </c>
      <c r="AJ9" s="33">
        <v>0</v>
      </c>
      <c r="AK9" s="32">
        <v>1143.5999999994237</v>
      </c>
      <c r="AL9" s="33">
        <v>602.999999997337</v>
      </c>
      <c r="AM9" s="32">
        <v>15114.000000032775</v>
      </c>
      <c r="AN9" s="33">
        <v>8134.5000000027312</v>
      </c>
      <c r="AO9" s="32">
        <v>8527.1999999604304</v>
      </c>
      <c r="AP9" s="33">
        <v>5715.5999999959022</v>
      </c>
      <c r="AQ9" s="32">
        <v>0</v>
      </c>
      <c r="AR9" s="33">
        <v>0</v>
      </c>
      <c r="AS9" s="32">
        <v>311.40000000232249</v>
      </c>
      <c r="AT9" s="33">
        <v>0</v>
      </c>
      <c r="AU9" s="32">
        <v>423.90000000887085</v>
      </c>
      <c r="AV9" s="33">
        <v>563.70000000242726</v>
      </c>
      <c r="AW9" s="32">
        <v>361.19999999937136</v>
      </c>
      <c r="AX9" s="33">
        <v>20.700000000090313</v>
      </c>
      <c r="BA9" s="39" t="s">
        <v>64</v>
      </c>
      <c r="BB9" s="32">
        <v>6049.8000000079628</v>
      </c>
      <c r="BC9" s="33">
        <v>1157.4000000000524</v>
      </c>
      <c r="BD9" s="32"/>
      <c r="BE9" s="36"/>
      <c r="BF9" s="36"/>
      <c r="BG9" s="38"/>
      <c r="BH9" s="32">
        <v>0</v>
      </c>
      <c r="BI9" s="33">
        <v>0</v>
      </c>
      <c r="BJ9" s="32">
        <v>1969.8000000062166</v>
      </c>
      <c r="BK9" s="33">
        <v>908.10000000055879</v>
      </c>
      <c r="BL9" s="32">
        <v>8044.7999999887543</v>
      </c>
      <c r="BM9" s="33">
        <v>2147.9999999928623</v>
      </c>
      <c r="BN9" s="32">
        <v>119.99999999989086</v>
      </c>
      <c r="BO9" s="33">
        <v>59.99999999994543</v>
      </c>
      <c r="BP9" s="32">
        <v>11.250000002291927</v>
      </c>
      <c r="BQ9" s="33">
        <v>21.599999999693864</v>
      </c>
      <c r="BR9" s="32">
        <v>104.29999999998074</v>
      </c>
      <c r="BS9" s="33">
        <v>23.79999999999427</v>
      </c>
      <c r="BT9" s="32">
        <v>1293.6000000002678</v>
      </c>
      <c r="BU9" s="33">
        <v>1253.9999999998913</v>
      </c>
      <c r="BV9" s="32">
        <v>0</v>
      </c>
      <c r="BW9" s="33">
        <v>0</v>
      </c>
      <c r="BX9" s="32">
        <v>12251.400000050126</v>
      </c>
      <c r="BY9" s="33">
        <v>6952.4999999897545</v>
      </c>
      <c r="BZ9" s="32">
        <v>3011.0400000005029</v>
      </c>
      <c r="CA9" s="33">
        <v>2138.3999999903608</v>
      </c>
      <c r="CB9" s="32">
        <v>1446.2250000215136</v>
      </c>
      <c r="CC9" s="33">
        <v>824.60000000086438</v>
      </c>
      <c r="CD9" s="46"/>
      <c r="CE9" s="46"/>
      <c r="CF9" s="37"/>
      <c r="CG9" s="39" t="s">
        <v>64</v>
      </c>
      <c r="CH9" s="32">
        <v>2108.6400000196591</v>
      </c>
      <c r="CI9" s="33">
        <v>566.64000000018859</v>
      </c>
      <c r="CJ9" s="32">
        <v>2053</v>
      </c>
      <c r="CK9" s="33">
        <v>97</v>
      </c>
      <c r="CL9" s="32">
        <v>10243.249999975029</v>
      </c>
      <c r="CM9" s="33">
        <v>4255.1000000013446</v>
      </c>
      <c r="CN9" s="32">
        <v>553.29999998866697</v>
      </c>
      <c r="CO9" s="33">
        <v>299.20000000493019</v>
      </c>
      <c r="CP9" s="32">
        <v>6629.7000000022308</v>
      </c>
      <c r="CQ9" s="33">
        <v>4668.8249999895106</v>
      </c>
      <c r="CR9" s="32">
        <v>278.39999999996508</v>
      </c>
      <c r="CS9" s="33">
        <v>446.39999999926658</v>
      </c>
      <c r="CT9" s="32">
        <v>12441.000000013446</v>
      </c>
      <c r="CU9" s="33">
        <v>9899.9999999759893</v>
      </c>
      <c r="CV9" s="32">
        <v>556.49999999877764</v>
      </c>
      <c r="CW9" s="33">
        <v>181.64999999976317</v>
      </c>
      <c r="CX9" s="32">
        <v>4088.6999999947875</v>
      </c>
      <c r="CY9" s="38">
        <v>1302.2999999984677</v>
      </c>
      <c r="CZ9" s="32">
        <v>844.79999999990696</v>
      </c>
      <c r="DA9" s="33">
        <v>536.7999999999995</v>
      </c>
      <c r="DB9" s="46"/>
      <c r="DC9" s="46"/>
    </row>
    <row r="10" spans="1:107" x14ac:dyDescent="0.2">
      <c r="A10" s="39" t="s">
        <v>65</v>
      </c>
      <c r="B10" s="40">
        <v>8579.9999999871943</v>
      </c>
      <c r="C10" s="41">
        <v>2728.0000000155269</v>
      </c>
      <c r="D10" s="63">
        <v>1299.3750000114801</v>
      </c>
      <c r="E10" s="64">
        <v>396.00000000376667</v>
      </c>
      <c r="F10" s="40">
        <v>81.449999988763011</v>
      </c>
      <c r="G10" s="41">
        <v>47.699999998258136</v>
      </c>
      <c r="H10" s="40">
        <v>4.5600000070407987</v>
      </c>
      <c r="I10" s="41">
        <v>26.87999999980093</v>
      </c>
      <c r="J10" s="40">
        <v>92.399999999997817</v>
      </c>
      <c r="K10" s="41">
        <v>0</v>
      </c>
      <c r="L10" s="40">
        <v>538.20000000814616</v>
      </c>
      <c r="M10" s="41">
        <v>464.84999999483989</v>
      </c>
      <c r="N10" s="40">
        <v>1124.8199999914505</v>
      </c>
      <c r="O10" s="41">
        <v>668.15999999598716</v>
      </c>
      <c r="P10" s="40">
        <v>0</v>
      </c>
      <c r="Q10" s="41">
        <v>0</v>
      </c>
      <c r="R10" s="40">
        <v>0</v>
      </c>
      <c r="S10" s="43">
        <v>0</v>
      </c>
      <c r="T10" s="40">
        <v>1452.3599999811267</v>
      </c>
      <c r="U10" s="41">
        <v>1070.7599999906961</v>
      </c>
      <c r="V10" s="83">
        <v>2796.7500000049768</v>
      </c>
      <c r="W10" s="41">
        <v>2703.6000000007334</v>
      </c>
      <c r="X10" s="40"/>
      <c r="Y10" s="41"/>
      <c r="Z10" s="46"/>
      <c r="AA10" s="73"/>
      <c r="AB10" s="39" t="s">
        <v>65</v>
      </c>
      <c r="AC10" s="40">
        <v>459.35999999928754</v>
      </c>
      <c r="AD10" s="41">
        <v>12.960000000020955</v>
      </c>
      <c r="AE10" s="40">
        <v>6964.5000000164146</v>
      </c>
      <c r="AF10" s="41">
        <v>4706.9999999876018</v>
      </c>
      <c r="AG10" s="40">
        <v>1156.0500000014144</v>
      </c>
      <c r="AH10" s="41">
        <v>239.40000000743566</v>
      </c>
      <c r="AI10" s="40">
        <v>869.99999997260602</v>
      </c>
      <c r="AJ10" s="41">
        <v>213.00000000110231</v>
      </c>
      <c r="AK10" s="40">
        <v>1209.0000000061991</v>
      </c>
      <c r="AL10" s="41">
        <v>593.0999999964115</v>
      </c>
      <c r="AM10" s="40">
        <v>15584.250000008524</v>
      </c>
      <c r="AN10" s="41">
        <v>8208.7499999840929</v>
      </c>
      <c r="AO10" s="40">
        <v>8751.600000054168</v>
      </c>
      <c r="AP10" s="41">
        <v>5592.4000000268279</v>
      </c>
      <c r="AQ10" s="40">
        <v>0</v>
      </c>
      <c r="AR10" s="41">
        <v>0</v>
      </c>
      <c r="AS10" s="40">
        <v>56.399999994027894</v>
      </c>
      <c r="AT10" s="41">
        <v>0</v>
      </c>
      <c r="AU10" s="40">
        <v>369.299999991199</v>
      </c>
      <c r="AV10" s="41">
        <v>542.40000000027067</v>
      </c>
      <c r="AW10" s="40">
        <v>448.50000000405998</v>
      </c>
      <c r="AX10" s="41">
        <v>10.499999999922238</v>
      </c>
      <c r="BA10" s="39" t="s">
        <v>65</v>
      </c>
      <c r="BB10" s="40">
        <v>5896.8000000095344</v>
      </c>
      <c r="BC10" s="41">
        <v>1162.8000000109751</v>
      </c>
      <c r="BD10" s="40"/>
      <c r="BE10" s="42"/>
      <c r="BF10" s="42"/>
      <c r="BG10" s="43"/>
      <c r="BH10" s="40">
        <v>0</v>
      </c>
      <c r="BI10" s="41">
        <v>0</v>
      </c>
      <c r="BJ10" s="40">
        <v>2074.1999999881955</v>
      </c>
      <c r="BK10" s="41">
        <v>881.69999999081483</v>
      </c>
      <c r="BL10" s="40">
        <v>8419.2000000039116</v>
      </c>
      <c r="BM10" s="41">
        <v>2023.2000000050903</v>
      </c>
      <c r="BN10" s="40">
        <v>59.99999999994543</v>
      </c>
      <c r="BO10" s="41">
        <v>59.99999999994543</v>
      </c>
      <c r="BP10" s="40">
        <v>10.799999997288978</v>
      </c>
      <c r="BQ10" s="41">
        <v>19.35000000025866</v>
      </c>
      <c r="BR10" s="40">
        <v>105.00000000000398</v>
      </c>
      <c r="BS10" s="41">
        <v>21.000000000000796</v>
      </c>
      <c r="BT10" s="40">
        <v>1273.8000000000793</v>
      </c>
      <c r="BU10" s="41">
        <v>1234.2000000001717</v>
      </c>
      <c r="BV10" s="40">
        <v>0.49999999987448973</v>
      </c>
      <c r="BW10" s="41">
        <v>0</v>
      </c>
      <c r="BX10" s="40">
        <v>12804.749999966134</v>
      </c>
      <c r="BY10" s="41">
        <v>7134.1500000205542</v>
      </c>
      <c r="BZ10" s="40">
        <v>3259.2600000032689</v>
      </c>
      <c r="CA10" s="41">
        <v>2276.4599999733036</v>
      </c>
      <c r="CB10" s="40">
        <v>1220.9999999786305</v>
      </c>
      <c r="CC10" s="41">
        <v>587.97499999744286</v>
      </c>
      <c r="CD10" s="46"/>
      <c r="CE10" s="46"/>
      <c r="CF10" s="37"/>
      <c r="CG10" s="39" t="s">
        <v>65</v>
      </c>
      <c r="CH10" s="40">
        <v>1794.2399999839836</v>
      </c>
      <c r="CI10" s="41">
        <v>369.59999999889988</v>
      </c>
      <c r="CJ10" s="40">
        <v>2133</v>
      </c>
      <c r="CK10" s="41">
        <v>46</v>
      </c>
      <c r="CL10" s="40">
        <v>10508.650000055321</v>
      </c>
      <c r="CM10" s="41">
        <v>4699.4500000103726</v>
      </c>
      <c r="CN10" s="40">
        <v>1114.3000000229222</v>
      </c>
      <c r="CO10" s="41">
        <v>603.90000000097643</v>
      </c>
      <c r="CP10" s="40">
        <v>6810.2999999855456</v>
      </c>
      <c r="CQ10" s="41">
        <v>4751.2500000082127</v>
      </c>
      <c r="CR10" s="40">
        <v>254.39999999944121</v>
      </c>
      <c r="CS10" s="41">
        <v>439.20000000216532</v>
      </c>
      <c r="CT10" s="40">
        <v>13051.999999985128</v>
      </c>
      <c r="CU10" s="41">
        <v>10890.000000177679</v>
      </c>
      <c r="CV10" s="40">
        <v>595.35000000096261</v>
      </c>
      <c r="CW10" s="41">
        <v>178.50000000055388</v>
      </c>
      <c r="CX10" s="40">
        <v>4348.8000000052125</v>
      </c>
      <c r="CY10" s="43">
        <v>1558.8000000016109</v>
      </c>
      <c r="CZ10" s="40">
        <v>844.79999999990696</v>
      </c>
      <c r="DA10" s="41">
        <v>563.19999999993797</v>
      </c>
      <c r="DB10" s="46"/>
      <c r="DC10" s="46"/>
    </row>
    <row r="11" spans="1:107" x14ac:dyDescent="0.2">
      <c r="A11" s="39" t="s">
        <v>66</v>
      </c>
      <c r="B11" s="40">
        <v>8615.2000000183762</v>
      </c>
      <c r="C11" s="41">
        <v>2613.599999984217</v>
      </c>
      <c r="D11" s="63">
        <v>1262.2499999926617</v>
      </c>
      <c r="E11" s="64">
        <v>383.62499999749389</v>
      </c>
      <c r="F11" s="40">
        <v>81.900000010136864</v>
      </c>
      <c r="G11" s="41">
        <v>47.699999998258136</v>
      </c>
      <c r="H11" s="40">
        <v>4.5600000070407987</v>
      </c>
      <c r="I11" s="41">
        <v>26.87999999980093</v>
      </c>
      <c r="J11" s="40">
        <v>93.600000000378714</v>
      </c>
      <c r="K11" s="41">
        <v>0</v>
      </c>
      <c r="L11" s="40">
        <v>449.54999999663414</v>
      </c>
      <c r="M11" s="41">
        <v>391.50000000608998</v>
      </c>
      <c r="N11" s="40">
        <v>764.8200000228826</v>
      </c>
      <c r="O11" s="41">
        <v>461.34000000820379</v>
      </c>
      <c r="P11" s="40">
        <v>0</v>
      </c>
      <c r="Q11" s="41">
        <v>0</v>
      </c>
      <c r="R11" s="40">
        <v>0</v>
      </c>
      <c r="S11" s="43">
        <v>0</v>
      </c>
      <c r="T11" s="40">
        <v>1411.9200000073761</v>
      </c>
      <c r="U11" s="41">
        <v>928.79999999713618</v>
      </c>
      <c r="V11" s="83">
        <v>2931.300000011106</v>
      </c>
      <c r="W11" s="41">
        <v>2916.4500000015323</v>
      </c>
      <c r="X11" s="40"/>
      <c r="Y11" s="41"/>
      <c r="Z11" s="46"/>
      <c r="AA11" s="73"/>
      <c r="AB11" s="39" t="s">
        <v>66</v>
      </c>
      <c r="AC11" s="40">
        <v>451.91999999515247</v>
      </c>
      <c r="AD11" s="41">
        <v>14.15999999971973</v>
      </c>
      <c r="AE11" s="40">
        <v>7303.1999999511754</v>
      </c>
      <c r="AF11" s="41">
        <v>4823.4000000156811</v>
      </c>
      <c r="AG11" s="40">
        <v>1156.4999999900465</v>
      </c>
      <c r="AH11" s="41">
        <v>238.95000000243272</v>
      </c>
      <c r="AI11" s="40">
        <v>239.99999999432475</v>
      </c>
      <c r="AJ11" s="41">
        <v>0</v>
      </c>
      <c r="AK11" s="40">
        <v>1254.2999999968742</v>
      </c>
      <c r="AL11" s="41">
        <v>600.00000000218279</v>
      </c>
      <c r="AM11" s="40">
        <v>16260.749999951258</v>
      </c>
      <c r="AN11" s="41">
        <v>8274.7500000050422</v>
      </c>
      <c r="AO11" s="40">
        <v>8914.4000000233063</v>
      </c>
      <c r="AP11" s="41">
        <v>5561.5999999845371</v>
      </c>
      <c r="AQ11" s="40">
        <v>0</v>
      </c>
      <c r="AR11" s="41">
        <v>0</v>
      </c>
      <c r="AS11" s="40">
        <v>62.100000002828892</v>
      </c>
      <c r="AT11" s="41">
        <v>0</v>
      </c>
      <c r="AU11" s="40">
        <v>436.49999999615829</v>
      </c>
      <c r="AV11" s="41">
        <v>564.00000000030559</v>
      </c>
      <c r="AW11" s="40">
        <v>450.60000000012224</v>
      </c>
      <c r="AX11" s="41">
        <v>9.3000000000529326</v>
      </c>
      <c r="BA11" s="39" t="s">
        <v>66</v>
      </c>
      <c r="BB11" s="40">
        <v>5891.399999949499</v>
      </c>
      <c r="BC11" s="41">
        <v>1285.199999996621</v>
      </c>
      <c r="BD11" s="40"/>
      <c r="BE11" s="42"/>
      <c r="BF11" s="42"/>
      <c r="BG11" s="43"/>
      <c r="BH11" s="40">
        <v>0</v>
      </c>
      <c r="BI11" s="41">
        <v>0</v>
      </c>
      <c r="BJ11" s="40">
        <v>2440.1999999972759</v>
      </c>
      <c r="BK11" s="41">
        <v>900.60000000994478</v>
      </c>
      <c r="BL11" s="40">
        <v>8323.1999999843538</v>
      </c>
      <c r="BM11" s="41">
        <v>1739.9999999943248</v>
      </c>
      <c r="BN11" s="40">
        <v>119.99999999989086</v>
      </c>
      <c r="BO11" s="41">
        <v>119.99999999989086</v>
      </c>
      <c r="BP11" s="40">
        <v>9.9000000036539859</v>
      </c>
      <c r="BQ11" s="41">
        <v>20.699999999919783</v>
      </c>
      <c r="BR11" s="40">
        <v>105.70000000002722</v>
      </c>
      <c r="BS11" s="41">
        <v>22.399999999997533</v>
      </c>
      <c r="BT11" s="40">
        <v>1168.1999999998566</v>
      </c>
      <c r="BU11" s="41">
        <v>1247.4000000001411</v>
      </c>
      <c r="BV11" s="40">
        <v>0</v>
      </c>
      <c r="BW11" s="41">
        <v>0</v>
      </c>
      <c r="BX11" s="40">
        <v>14462.550000014517</v>
      </c>
      <c r="BY11" s="41">
        <v>7524.899999990339</v>
      </c>
      <c r="BZ11" s="40">
        <v>3592.259999999078</v>
      </c>
      <c r="CA11" s="41">
        <v>2380.1400000258582</v>
      </c>
      <c r="CB11" s="40">
        <v>1337.325000011333</v>
      </c>
      <c r="CC11" s="41">
        <v>616.19999999998799</v>
      </c>
      <c r="CD11" s="46"/>
      <c r="CE11" s="46"/>
      <c r="CF11" s="37"/>
      <c r="CG11" s="39" t="s">
        <v>66</v>
      </c>
      <c r="CH11" s="40">
        <v>1986.4799999995739</v>
      </c>
      <c r="CI11" s="41">
        <v>510.95999999888591</v>
      </c>
      <c r="CJ11" s="40">
        <v>2071</v>
      </c>
      <c r="CK11" s="41">
        <v>42</v>
      </c>
      <c r="CL11" s="40">
        <v>10185.849999914906</v>
      </c>
      <c r="CM11" s="41">
        <v>4077.3499999761334</v>
      </c>
      <c r="CN11" s="40">
        <v>1788.5999999962223</v>
      </c>
      <c r="CO11" s="41">
        <v>857.99999999471765</v>
      </c>
      <c r="CP11" s="40">
        <v>6693.7500000267391</v>
      </c>
      <c r="CQ11" s="41">
        <v>4676.7000000006647</v>
      </c>
      <c r="CR11" s="40">
        <v>276.00000000384171</v>
      </c>
      <c r="CS11" s="41">
        <v>451.20000000024447</v>
      </c>
      <c r="CT11" s="40">
        <v>12988.000000081229</v>
      </c>
      <c r="CU11" s="41">
        <v>9899.999999855936</v>
      </c>
      <c r="CV11" s="40">
        <v>617.39999999781503</v>
      </c>
      <c r="CW11" s="41">
        <v>183.74999999923602</v>
      </c>
      <c r="CX11" s="40">
        <v>4094.0999999893393</v>
      </c>
      <c r="CY11" s="43">
        <v>1205.0999999983105</v>
      </c>
      <c r="CZ11" s="40">
        <v>853.60000000019909</v>
      </c>
      <c r="DA11" s="41">
        <v>563.20000000025061</v>
      </c>
      <c r="DB11" s="46"/>
      <c r="DC11" s="46"/>
    </row>
    <row r="12" spans="1:107" x14ac:dyDescent="0.2">
      <c r="A12" s="39" t="s">
        <v>67</v>
      </c>
      <c r="B12" s="40">
        <v>7427.1999999364198</v>
      </c>
      <c r="C12" s="41">
        <v>2173.5999999946216</v>
      </c>
      <c r="D12" s="63">
        <v>890.99999999206148</v>
      </c>
      <c r="E12" s="64">
        <v>334.1250000099194</v>
      </c>
      <c r="F12" s="40">
        <v>81.449999988763011</v>
      </c>
      <c r="G12" s="41">
        <v>48.150000003261084</v>
      </c>
      <c r="H12" s="40">
        <v>4.7999999835155904</v>
      </c>
      <c r="I12" s="41">
        <v>27.120000000286382</v>
      </c>
      <c r="J12" s="40">
        <v>95.999999999776264</v>
      </c>
      <c r="K12" s="41">
        <v>0</v>
      </c>
      <c r="L12" s="40">
        <v>499.49999999535066</v>
      </c>
      <c r="M12" s="41">
        <v>413.99999999430293</v>
      </c>
      <c r="N12" s="40">
        <v>775.43999997724313</v>
      </c>
      <c r="O12" s="41">
        <v>469.44000000003143</v>
      </c>
      <c r="P12" s="40">
        <v>0</v>
      </c>
      <c r="Q12" s="41">
        <v>0</v>
      </c>
      <c r="R12" s="40">
        <v>0</v>
      </c>
      <c r="S12" s="43">
        <v>0</v>
      </c>
      <c r="T12" s="40">
        <v>1394.2799999989802</v>
      </c>
      <c r="U12" s="41">
        <v>850.20000000949949</v>
      </c>
      <c r="V12" s="83">
        <v>2679.7499999647698</v>
      </c>
      <c r="W12" s="41">
        <v>2599.2000000023836</v>
      </c>
      <c r="X12" s="40"/>
      <c r="Y12" s="41"/>
      <c r="Z12" s="46"/>
      <c r="AA12" s="73"/>
      <c r="AB12" s="39" t="s">
        <v>67</v>
      </c>
      <c r="AC12" s="40">
        <v>322.08000000100583</v>
      </c>
      <c r="AD12" s="41">
        <v>84.959999999955471</v>
      </c>
      <c r="AE12" s="40">
        <v>7174.5000000373693</v>
      </c>
      <c r="AF12" s="41">
        <v>4369.4999999788706</v>
      </c>
      <c r="AG12" s="40">
        <v>1156.4999999900465</v>
      </c>
      <c r="AH12" s="41">
        <v>237.14999999674546</v>
      </c>
      <c r="AI12" s="40">
        <v>360.00000001877197</v>
      </c>
      <c r="AJ12" s="41">
        <v>30.000000006111804</v>
      </c>
      <c r="AK12" s="40">
        <v>443.09999999313732</v>
      </c>
      <c r="AL12" s="41">
        <v>338.40000000236614</v>
      </c>
      <c r="AM12" s="40">
        <v>16194.750000042859</v>
      </c>
      <c r="AN12" s="41">
        <v>8447.9999999990687</v>
      </c>
      <c r="AO12" s="40">
        <v>8562.3999999515945</v>
      </c>
      <c r="AP12" s="41">
        <v>5161.1999999950058</v>
      </c>
      <c r="AQ12" s="40">
        <v>0</v>
      </c>
      <c r="AR12" s="41">
        <v>0</v>
      </c>
      <c r="AS12" s="40">
        <v>52.200000001903391</v>
      </c>
      <c r="AT12" s="41">
        <v>0</v>
      </c>
      <c r="AU12" s="40">
        <v>338.70000002207235</v>
      </c>
      <c r="AV12" s="41">
        <v>557.99999999908323</v>
      </c>
      <c r="AW12" s="40">
        <v>160.79999999783468</v>
      </c>
      <c r="AX12" s="41">
        <v>8.6999999998624844</v>
      </c>
      <c r="BA12" s="39" t="s">
        <v>67</v>
      </c>
      <c r="BB12" s="40">
        <v>5416.1999999705586</v>
      </c>
      <c r="BC12" s="41">
        <v>1305.000000003929</v>
      </c>
      <c r="BD12" s="40"/>
      <c r="BE12" s="42"/>
      <c r="BF12" s="42"/>
      <c r="BG12" s="43"/>
      <c r="BH12" s="40">
        <v>0</v>
      </c>
      <c r="BI12" s="41">
        <v>0</v>
      </c>
      <c r="BJ12" s="40">
        <v>2699.4000000195228</v>
      </c>
      <c r="BK12" s="41">
        <v>922.1999999936088</v>
      </c>
      <c r="BL12" s="40">
        <v>6991.2000000185799</v>
      </c>
      <c r="BM12" s="41">
        <v>1550.4000000146334</v>
      </c>
      <c r="BN12" s="40">
        <v>179.99999999983629</v>
      </c>
      <c r="BO12" s="41">
        <v>119.99999999989086</v>
      </c>
      <c r="BP12" s="40">
        <v>10.799999997288978</v>
      </c>
      <c r="BQ12" s="41">
        <v>23.400000000265209</v>
      </c>
      <c r="BR12" s="40">
        <v>105.70000000002722</v>
      </c>
      <c r="BS12" s="41">
        <v>21.699999999999164</v>
      </c>
      <c r="BT12" s="40">
        <v>389.39999999979591</v>
      </c>
      <c r="BU12" s="41">
        <v>1102.2000000000105</v>
      </c>
      <c r="BV12" s="40">
        <v>0</v>
      </c>
      <c r="BW12" s="41">
        <v>0</v>
      </c>
      <c r="BX12" s="40">
        <v>11842.650000012554</v>
      </c>
      <c r="BY12" s="41">
        <v>6212.8500000083022</v>
      </c>
      <c r="BZ12" s="40">
        <v>3376.0799999989104</v>
      </c>
      <c r="CA12" s="41">
        <v>2171.8799999827752</v>
      </c>
      <c r="CB12" s="40">
        <v>770.55000001291774</v>
      </c>
      <c r="CC12" s="41">
        <v>401.32499999956781</v>
      </c>
      <c r="CD12" s="46"/>
      <c r="CE12" s="46"/>
      <c r="CF12" s="37"/>
      <c r="CG12" s="39" t="s">
        <v>67</v>
      </c>
      <c r="CH12" s="40">
        <v>1585.200000002078</v>
      </c>
      <c r="CI12" s="41">
        <v>472.31999999930849</v>
      </c>
      <c r="CJ12" s="40">
        <v>1882</v>
      </c>
      <c r="CK12" s="41">
        <v>46</v>
      </c>
      <c r="CL12" s="40">
        <v>9383.5500000242027</v>
      </c>
      <c r="CM12" s="41">
        <v>3719.1000000241547</v>
      </c>
      <c r="CN12" s="40">
        <v>1205.5999999975029</v>
      </c>
      <c r="CO12" s="41">
        <v>1195.7000000074913</v>
      </c>
      <c r="CP12" s="40">
        <v>7354.7249999837732</v>
      </c>
      <c r="CQ12" s="41">
        <v>5174.9249999961648</v>
      </c>
      <c r="CR12" s="40">
        <v>285.59999999706633</v>
      </c>
      <c r="CS12" s="41">
        <v>455.99999999685679</v>
      </c>
      <c r="CT12" s="40">
        <v>10900.000000005093</v>
      </c>
      <c r="CU12" s="41">
        <v>7589.9999999855936</v>
      </c>
      <c r="CV12" s="40">
        <v>621.59999999676074</v>
      </c>
      <c r="CW12" s="41">
        <v>186.90000000083273</v>
      </c>
      <c r="CX12" s="40">
        <v>3437.1000000191998</v>
      </c>
      <c r="CY12" s="43">
        <v>909.89999999874271</v>
      </c>
      <c r="CZ12" s="40">
        <v>888.79999999949177</v>
      </c>
      <c r="DA12" s="41">
        <v>616.00000000012756</v>
      </c>
      <c r="DB12" s="46"/>
      <c r="DC12" s="46"/>
    </row>
    <row r="13" spans="1:107" x14ac:dyDescent="0.2">
      <c r="A13" s="39" t="s">
        <v>68</v>
      </c>
      <c r="B13" s="40">
        <v>6116.0000000054424</v>
      </c>
      <c r="C13" s="41">
        <v>1135.2000000151747</v>
      </c>
      <c r="D13" s="63">
        <v>1002.3750000109999</v>
      </c>
      <c r="E13" s="64">
        <v>342.37499998909016</v>
      </c>
      <c r="F13" s="40">
        <v>81.900000010136864</v>
      </c>
      <c r="G13" s="41">
        <v>47.699999998258136</v>
      </c>
      <c r="H13" s="40">
        <v>4.5600000070407987</v>
      </c>
      <c r="I13" s="41">
        <v>27.120000000286382</v>
      </c>
      <c r="J13" s="40">
        <v>95.999999999776264</v>
      </c>
      <c r="K13" s="41">
        <v>0</v>
      </c>
      <c r="L13" s="40">
        <v>638.1000000055792</v>
      </c>
      <c r="M13" s="41">
        <v>526.04999999584834</v>
      </c>
      <c r="N13" s="40">
        <v>792.36000002129003</v>
      </c>
      <c r="O13" s="41">
        <v>465.29999999329448</v>
      </c>
      <c r="P13" s="40">
        <v>0</v>
      </c>
      <c r="Q13" s="41">
        <v>0</v>
      </c>
      <c r="R13" s="40">
        <v>0</v>
      </c>
      <c r="S13" s="43">
        <v>0</v>
      </c>
      <c r="T13" s="40">
        <v>1519.680000009248</v>
      </c>
      <c r="U13" s="41">
        <v>957.95999999390915</v>
      </c>
      <c r="V13" s="83">
        <v>3204.9000000406522</v>
      </c>
      <c r="W13" s="41">
        <v>3248.1000000052518</v>
      </c>
      <c r="X13" s="40"/>
      <c r="Y13" s="41"/>
      <c r="Z13" s="46"/>
      <c r="AA13" s="73"/>
      <c r="AB13" s="39" t="s">
        <v>68</v>
      </c>
      <c r="AC13" s="40">
        <v>275.28000000456814</v>
      </c>
      <c r="AD13" s="41">
        <v>104.16000000004715</v>
      </c>
      <c r="AE13" s="40">
        <v>7630.4999999993015</v>
      </c>
      <c r="AF13" s="41">
        <v>4251.9000000029337</v>
      </c>
      <c r="AG13" s="40">
        <v>1156.4999999900465</v>
      </c>
      <c r="AH13" s="41">
        <v>237.59999999765569</v>
      </c>
      <c r="AI13" s="40">
        <v>359.99999996420229</v>
      </c>
      <c r="AJ13" s="41">
        <v>0</v>
      </c>
      <c r="AK13" s="40">
        <v>968.10000000186847</v>
      </c>
      <c r="AL13" s="41">
        <v>469.19999999408901</v>
      </c>
      <c r="AM13" s="40">
        <v>16235.999999976229</v>
      </c>
      <c r="AN13" s="41">
        <v>8299.4999999988286</v>
      </c>
      <c r="AO13" s="40">
        <v>10181.600000025355</v>
      </c>
      <c r="AP13" s="41">
        <v>6278.8000000346074</v>
      </c>
      <c r="AQ13" s="40">
        <v>0</v>
      </c>
      <c r="AR13" s="41">
        <v>0</v>
      </c>
      <c r="AS13" s="40">
        <v>47.699999995529652</v>
      </c>
      <c r="AT13" s="41">
        <v>0</v>
      </c>
      <c r="AU13" s="40">
        <v>415.79999997338746</v>
      </c>
      <c r="AV13" s="41">
        <v>562.5</v>
      </c>
      <c r="AW13" s="40">
        <v>544.79999999966822</v>
      </c>
      <c r="AX13" s="41">
        <v>9.9000000000728505</v>
      </c>
      <c r="BA13" s="39" t="s">
        <v>68</v>
      </c>
      <c r="BB13" s="40">
        <v>5207.4000000720844</v>
      </c>
      <c r="BC13" s="41">
        <v>1027.7999999998428</v>
      </c>
      <c r="BD13" s="40"/>
      <c r="BE13" s="42"/>
      <c r="BF13" s="42"/>
      <c r="BG13" s="43"/>
      <c r="BH13" s="40">
        <v>0</v>
      </c>
      <c r="BI13" s="41">
        <v>0</v>
      </c>
      <c r="BJ13" s="40">
        <v>2988.2999999899766</v>
      </c>
      <c r="BK13" s="41">
        <v>915.89999999996508</v>
      </c>
      <c r="BL13" s="40">
        <v>7799.9999999738066</v>
      </c>
      <c r="BM13" s="41">
        <v>1900.7999999948879</v>
      </c>
      <c r="BN13" s="40">
        <v>179.99999999983629</v>
      </c>
      <c r="BO13" s="41">
        <v>120.00000000057298</v>
      </c>
      <c r="BP13" s="40">
        <v>11.250000002291927</v>
      </c>
      <c r="BQ13" s="41">
        <v>21.149999999806823</v>
      </c>
      <c r="BR13" s="40">
        <v>114.10000000000764</v>
      </c>
      <c r="BS13" s="41">
        <v>18.200000000007321</v>
      </c>
      <c r="BT13" s="40">
        <v>1287.0000000000487</v>
      </c>
      <c r="BU13" s="41">
        <v>1273.8000000000795</v>
      </c>
      <c r="BV13" s="40">
        <v>0.49999999987448973</v>
      </c>
      <c r="BW13" s="41">
        <v>0</v>
      </c>
      <c r="BX13" s="40">
        <v>12894.89999999364</v>
      </c>
      <c r="BY13" s="41">
        <v>6143.9999999512338</v>
      </c>
      <c r="BZ13" s="40">
        <v>3076.3799999869661</v>
      </c>
      <c r="CA13" s="41">
        <v>1801.9800000154646</v>
      </c>
      <c r="CB13" s="40">
        <v>1303.499999995438</v>
      </c>
      <c r="CC13" s="41">
        <v>603.79999999911161</v>
      </c>
      <c r="CD13" s="46"/>
      <c r="CE13" s="46"/>
      <c r="CF13" s="37"/>
      <c r="CG13" s="39" t="s">
        <v>68</v>
      </c>
      <c r="CH13" s="40">
        <v>2171.9999999993888</v>
      </c>
      <c r="CI13" s="41">
        <v>757.20000000037544</v>
      </c>
      <c r="CJ13" s="40">
        <v>1781</v>
      </c>
      <c r="CK13" s="41">
        <v>437</v>
      </c>
      <c r="CL13" s="40">
        <v>10236.600000016711</v>
      </c>
      <c r="CM13" s="41">
        <v>3311.9499999750769</v>
      </c>
      <c r="CN13" s="40">
        <v>1034.0000000105647</v>
      </c>
      <c r="CO13" s="41">
        <v>841.49999999135616</v>
      </c>
      <c r="CP13" s="40">
        <v>6581.4000000000306</v>
      </c>
      <c r="CQ13" s="41">
        <v>4731.3000000012835</v>
      </c>
      <c r="CR13" s="40">
        <v>453.60000000073342</v>
      </c>
      <c r="CS13" s="41">
        <v>645.60000000055879</v>
      </c>
      <c r="CT13" s="40">
        <v>11286.000000018248</v>
      </c>
      <c r="CU13" s="41">
        <v>10230.000000043219</v>
      </c>
      <c r="CV13" s="40">
        <v>583.80000000624932</v>
      </c>
      <c r="CW13" s="41">
        <v>185.84999999990259</v>
      </c>
      <c r="CX13" s="40">
        <v>3985.1999999737018</v>
      </c>
      <c r="CY13" s="43">
        <v>1002.6000000061686</v>
      </c>
      <c r="CZ13" s="40">
        <v>1029.6000000004142</v>
      </c>
      <c r="DA13" s="41">
        <v>695.19999999994297</v>
      </c>
      <c r="DB13" s="46"/>
      <c r="DC13" s="46"/>
    </row>
    <row r="14" spans="1:107" x14ac:dyDescent="0.2">
      <c r="A14" s="39" t="s">
        <v>69</v>
      </c>
      <c r="B14" s="40">
        <v>6036.8000000453321</v>
      </c>
      <c r="C14" s="41">
        <v>1187.999999981912</v>
      </c>
      <c r="D14" s="63">
        <v>1315.8749999885799</v>
      </c>
      <c r="E14" s="64">
        <v>371.25000000060027</v>
      </c>
      <c r="F14" s="40">
        <v>79.650000001493027</v>
      </c>
      <c r="G14" s="41">
        <v>47.699999998258136</v>
      </c>
      <c r="H14" s="40">
        <v>3.3600000198930502</v>
      </c>
      <c r="I14" s="41">
        <v>26.87999999980093</v>
      </c>
      <c r="J14" s="40">
        <v>98.400000000538057</v>
      </c>
      <c r="K14" s="41">
        <v>1.2000000000398359</v>
      </c>
      <c r="L14" s="40">
        <v>514.34999998855346</v>
      </c>
      <c r="M14" s="41">
        <v>439.20000000434811</v>
      </c>
      <c r="N14" s="40">
        <v>835.55999999080086</v>
      </c>
      <c r="O14" s="41">
        <v>519.66000000174972</v>
      </c>
      <c r="P14" s="40">
        <v>0</v>
      </c>
      <c r="Q14" s="41">
        <v>0</v>
      </c>
      <c r="R14" s="40">
        <v>0</v>
      </c>
      <c r="S14" s="43">
        <v>0</v>
      </c>
      <c r="T14" s="40">
        <v>1555.919999993057</v>
      </c>
      <c r="U14" s="41">
        <v>1088.0399999994552</v>
      </c>
      <c r="V14" s="83">
        <v>3114.450000000943</v>
      </c>
      <c r="W14" s="41">
        <v>3190.0499999983367</v>
      </c>
      <c r="X14" s="40"/>
      <c r="Y14" s="41"/>
      <c r="Z14" s="46"/>
      <c r="AA14" s="73"/>
      <c r="AB14" s="39" t="s">
        <v>69</v>
      </c>
      <c r="AC14" s="40">
        <v>372.23999999987427</v>
      </c>
      <c r="AD14" s="41">
        <v>39.840000000367581</v>
      </c>
      <c r="AE14" s="40">
        <v>7673.6999999993714</v>
      </c>
      <c r="AF14" s="41">
        <v>4122.0000000103028</v>
      </c>
      <c r="AG14" s="40">
        <v>1154.7000000027765</v>
      </c>
      <c r="AH14" s="41">
        <v>241.65000000175496</v>
      </c>
      <c r="AI14" s="40">
        <v>300.00000004747562</v>
      </c>
      <c r="AJ14" s="41">
        <v>0</v>
      </c>
      <c r="AK14" s="40">
        <v>1160.9999999964202</v>
      </c>
      <c r="AL14" s="41">
        <v>594.60000000217406</v>
      </c>
      <c r="AM14" s="40">
        <v>15303.750000041418</v>
      </c>
      <c r="AN14" s="41">
        <v>6773.250000006783</v>
      </c>
      <c r="AO14" s="40">
        <v>9939.5999999760534</v>
      </c>
      <c r="AP14" s="41">
        <v>5961.9999999940774</v>
      </c>
      <c r="AQ14" s="40">
        <v>0</v>
      </c>
      <c r="AR14" s="41">
        <v>0</v>
      </c>
      <c r="AS14" s="40">
        <v>49.500000004627509</v>
      </c>
      <c r="AT14" s="41">
        <v>0</v>
      </c>
      <c r="AU14" s="40">
        <v>313.80000001809094</v>
      </c>
      <c r="AV14" s="41">
        <v>431.10000000160653</v>
      </c>
      <c r="AW14" s="40">
        <v>359.10000000330911</v>
      </c>
      <c r="AX14" s="41">
        <v>10.199999999997544</v>
      </c>
      <c r="BA14" s="39" t="s">
        <v>69</v>
      </c>
      <c r="BB14" s="40">
        <v>4499.9999999345164</v>
      </c>
      <c r="BC14" s="41">
        <v>671.39999999926658</v>
      </c>
      <c r="BD14" s="40"/>
      <c r="BE14" s="42"/>
      <c r="BF14" s="42"/>
      <c r="BG14" s="43"/>
      <c r="BH14" s="40">
        <v>0</v>
      </c>
      <c r="BI14" s="41">
        <v>0</v>
      </c>
      <c r="BJ14" s="40">
        <v>3118.2000000044354</v>
      </c>
      <c r="BK14" s="41">
        <v>939.30000000364089</v>
      </c>
      <c r="BL14" s="40">
        <v>8959.1999999829568</v>
      </c>
      <c r="BM14" s="41">
        <v>2104.7999999955209</v>
      </c>
      <c r="BN14" s="40">
        <v>239.99999999978172</v>
      </c>
      <c r="BO14" s="41">
        <v>59.99999999994543</v>
      </c>
      <c r="BP14" s="40">
        <v>8.1000000000130967</v>
      </c>
      <c r="BQ14" s="41">
        <v>21.599999999693864</v>
      </c>
      <c r="BR14" s="40">
        <v>126.00000000000477</v>
      </c>
      <c r="BS14" s="41">
        <v>13.999999999992241</v>
      </c>
      <c r="BT14" s="40">
        <v>1458.6000000001177</v>
      </c>
      <c r="BU14" s="41">
        <v>1326.5999999999565</v>
      </c>
      <c r="BV14" s="40">
        <v>0</v>
      </c>
      <c r="BW14" s="41">
        <v>0</v>
      </c>
      <c r="BX14" s="40">
        <v>14057.400000035386</v>
      </c>
      <c r="BY14" s="41">
        <v>6877.6500000433316</v>
      </c>
      <c r="BZ14" s="40">
        <v>3792.4199999979464</v>
      </c>
      <c r="CA14" s="41">
        <v>2424.7799999982817</v>
      </c>
      <c r="CB14" s="40">
        <v>1194.5999999852575</v>
      </c>
      <c r="CC14" s="41">
        <v>539.12499999741885</v>
      </c>
      <c r="CD14" s="46"/>
      <c r="CE14" s="46"/>
      <c r="CF14" s="37"/>
      <c r="CG14" s="39" t="s">
        <v>69</v>
      </c>
      <c r="CH14" s="40">
        <v>2007.5999999920896</v>
      </c>
      <c r="CI14" s="41">
        <v>424.56000000311178</v>
      </c>
      <c r="CJ14" s="40">
        <v>2352</v>
      </c>
      <c r="CK14" s="41">
        <v>596</v>
      </c>
      <c r="CL14" s="40">
        <v>10662.450000001729</v>
      </c>
      <c r="CM14" s="41">
        <v>3814.6500000154629</v>
      </c>
      <c r="CN14" s="40">
        <v>1236.399999979767</v>
      </c>
      <c r="CO14" s="41">
        <v>621.50000000656291</v>
      </c>
      <c r="CP14" s="40">
        <v>5058.3750000087093</v>
      </c>
      <c r="CQ14" s="41">
        <v>3039.2250000022614</v>
      </c>
      <c r="CR14" s="40">
        <v>422.39999999874271</v>
      </c>
      <c r="CS14" s="41">
        <v>650.40000000153668</v>
      </c>
      <c r="CT14" s="40">
        <v>12113.999999990483</v>
      </c>
      <c r="CU14" s="41">
        <v>9900.0000000960426</v>
      </c>
      <c r="CV14" s="40">
        <v>692.99999999793727</v>
      </c>
      <c r="CW14" s="41">
        <v>163.79999999946904</v>
      </c>
      <c r="CX14" s="40">
        <v>4398.300000015297</v>
      </c>
      <c r="CY14" s="43">
        <v>1441.7999999941458</v>
      </c>
      <c r="CZ14" s="40">
        <v>1047.2000000003732</v>
      </c>
      <c r="DA14" s="41">
        <v>712.8000000002146</v>
      </c>
      <c r="DB14" s="46"/>
      <c r="DC14" s="46"/>
    </row>
    <row r="15" spans="1:107" x14ac:dyDescent="0.2">
      <c r="A15" s="39" t="s">
        <v>70</v>
      </c>
      <c r="B15" s="40">
        <v>6001.6000000141503</v>
      </c>
      <c r="C15" s="41">
        <v>1108.8000000017928</v>
      </c>
      <c r="D15" s="63">
        <v>1427.2500000075183</v>
      </c>
      <c r="E15" s="64">
        <v>391.87500000480213</v>
      </c>
      <c r="F15" s="40">
        <v>78.299999986484181</v>
      </c>
      <c r="G15" s="41">
        <v>47.699999998258136</v>
      </c>
      <c r="H15" s="40">
        <v>3.3599999849684536</v>
      </c>
      <c r="I15" s="41">
        <v>26.87999999980093</v>
      </c>
      <c r="J15" s="40">
        <v>93.599999999696593</v>
      </c>
      <c r="K15" s="41">
        <v>1.1999999999545707</v>
      </c>
      <c r="L15" s="40">
        <v>478.35000001396111</v>
      </c>
      <c r="M15" s="41">
        <v>429.74999999751162</v>
      </c>
      <c r="N15" s="40">
        <v>895.31999998725951</v>
      </c>
      <c r="O15" s="41">
        <v>599.57999999969616</v>
      </c>
      <c r="P15" s="40">
        <v>0</v>
      </c>
      <c r="Q15" s="41">
        <v>0</v>
      </c>
      <c r="R15" s="40">
        <v>0</v>
      </c>
      <c r="S15" s="43">
        <v>0</v>
      </c>
      <c r="T15" s="40">
        <v>1601.159999993979</v>
      </c>
      <c r="U15" s="41">
        <v>1106.1600000044564</v>
      </c>
      <c r="V15" s="83">
        <v>3104.9999999777356</v>
      </c>
      <c r="W15" s="41">
        <v>3193.2000000006155</v>
      </c>
      <c r="X15" s="40"/>
      <c r="Y15" s="41"/>
      <c r="Z15" s="46"/>
      <c r="AA15" s="73"/>
      <c r="AB15" s="39" t="s">
        <v>70</v>
      </c>
      <c r="AC15" s="40">
        <v>351.35999999474734</v>
      </c>
      <c r="AD15" s="41">
        <v>59.999999999672582</v>
      </c>
      <c r="AE15" s="40">
        <v>7602.599999983795</v>
      </c>
      <c r="AF15" s="41">
        <v>4108.4999999802676</v>
      </c>
      <c r="AG15" s="40">
        <v>1154.2500000141445</v>
      </c>
      <c r="AH15" s="41">
        <v>243.89999999402789</v>
      </c>
      <c r="AI15" s="40">
        <v>539.99999997358827</v>
      </c>
      <c r="AJ15" s="41">
        <v>50.999999997429768</v>
      </c>
      <c r="AK15" s="40">
        <v>1193.4000000073866</v>
      </c>
      <c r="AL15" s="41">
        <v>598.1999999985419</v>
      </c>
      <c r="AM15" s="40">
        <v>15608.999999983553</v>
      </c>
      <c r="AN15" s="41">
        <v>5758.4999999988895</v>
      </c>
      <c r="AO15" s="40">
        <v>9882.3999999804073</v>
      </c>
      <c r="AP15" s="41">
        <v>6001.5999999541236</v>
      </c>
      <c r="AQ15" s="40">
        <v>0</v>
      </c>
      <c r="AR15" s="41">
        <v>0</v>
      </c>
      <c r="AS15" s="40">
        <v>46.20000000068103</v>
      </c>
      <c r="AT15" s="41">
        <v>0</v>
      </c>
      <c r="AU15" s="40">
        <v>420.30000001250301</v>
      </c>
      <c r="AV15" s="41">
        <v>556.49999999877764</v>
      </c>
      <c r="AW15" s="40">
        <v>351.59999999632419</v>
      </c>
      <c r="AX15" s="41">
        <v>19.199999999955253</v>
      </c>
      <c r="BA15" s="39" t="s">
        <v>70</v>
      </c>
      <c r="BB15" s="40">
        <v>4822.2000000459957</v>
      </c>
      <c r="BC15" s="41">
        <v>640.79999998648418</v>
      </c>
      <c r="BD15" s="40"/>
      <c r="BE15" s="42"/>
      <c r="BF15" s="42"/>
      <c r="BG15" s="43"/>
      <c r="BH15" s="40">
        <v>0</v>
      </c>
      <c r="BI15" s="41">
        <v>0</v>
      </c>
      <c r="BJ15" s="40">
        <v>3200.9999999863794</v>
      </c>
      <c r="BK15" s="41">
        <v>968.0999999964115</v>
      </c>
      <c r="BL15" s="40">
        <v>8637.6000000309432</v>
      </c>
      <c r="BM15" s="41">
        <v>2152.8000000052998</v>
      </c>
      <c r="BN15" s="40">
        <v>179.99999999983629</v>
      </c>
      <c r="BO15" s="41">
        <v>119.99999999989086</v>
      </c>
      <c r="BP15" s="40">
        <v>52.199999999174906</v>
      </c>
      <c r="BQ15" s="41">
        <v>100.80000000027667</v>
      </c>
      <c r="BR15" s="40">
        <v>152.59999999999252</v>
      </c>
      <c r="BS15" s="41">
        <v>36.400000000014643</v>
      </c>
      <c r="BT15" s="40">
        <v>1478.3999999998373</v>
      </c>
      <c r="BU15" s="41">
        <v>1352.999999999895</v>
      </c>
      <c r="BV15" s="40">
        <v>0</v>
      </c>
      <c r="BW15" s="41">
        <v>0</v>
      </c>
      <c r="BX15" s="40">
        <v>13975.19999995643</v>
      </c>
      <c r="BY15" s="41">
        <v>7045.3499999892983</v>
      </c>
      <c r="BZ15" s="40">
        <v>3936.060000010184</v>
      </c>
      <c r="CA15" s="41">
        <v>2526.6599999915343</v>
      </c>
      <c r="CB15" s="40">
        <v>1152.524999997695</v>
      </c>
      <c r="CC15" s="41">
        <v>542.95000000659093</v>
      </c>
      <c r="CD15" s="46"/>
      <c r="CE15" s="46"/>
      <c r="CF15" s="37"/>
      <c r="CG15" s="39" t="s">
        <v>70</v>
      </c>
      <c r="CH15" s="40">
        <v>1912.5600000224949</v>
      </c>
      <c r="CI15" s="41">
        <v>397.91999999943073</v>
      </c>
      <c r="CJ15" s="40">
        <v>2449</v>
      </c>
      <c r="CK15" s="41">
        <v>874</v>
      </c>
      <c r="CL15" s="40">
        <v>11711.400000004418</v>
      </c>
      <c r="CM15" s="41">
        <v>4498.20000000461</v>
      </c>
      <c r="CN15" s="40">
        <v>1230.8999999986554</v>
      </c>
      <c r="CO15" s="41">
        <v>588.49999999983993</v>
      </c>
      <c r="CP15" s="40">
        <v>4586.9250000005195</v>
      </c>
      <c r="CQ15" s="41">
        <v>1649.5500000037282</v>
      </c>
      <c r="CR15" s="40">
        <v>405.59999999968568</v>
      </c>
      <c r="CS15" s="41">
        <v>655.199999998149</v>
      </c>
      <c r="CT15" s="40">
        <v>11740.999999969063</v>
      </c>
      <c r="CU15" s="41">
        <v>9569.9999999087595</v>
      </c>
      <c r="CV15" s="40">
        <v>522.89999998811254</v>
      </c>
      <c r="CW15" s="41">
        <v>133.34999999995034</v>
      </c>
      <c r="CX15" s="40">
        <v>5429.6999999733089</v>
      </c>
      <c r="CY15" s="43">
        <v>1959.300000001349</v>
      </c>
      <c r="CZ15" s="40">
        <v>888.79999999949177</v>
      </c>
      <c r="DA15" s="41">
        <v>607.19999999952279</v>
      </c>
      <c r="DB15" s="46"/>
      <c r="DC15" s="46"/>
    </row>
    <row r="16" spans="1:107" ht="13.5" thickBot="1" x14ac:dyDescent="0.25">
      <c r="A16" s="50" t="s">
        <v>71</v>
      </c>
      <c r="B16" s="44">
        <v>6028.0000000275322</v>
      </c>
      <c r="C16" s="45">
        <v>1161.6000000085478</v>
      </c>
      <c r="D16" s="65">
        <v>1398.3749999960082</v>
      </c>
      <c r="E16" s="66">
        <v>400.12499999335205</v>
      </c>
      <c r="F16" s="44">
        <v>78.750000007858034</v>
      </c>
      <c r="G16" s="45">
        <v>48.60000000007858</v>
      </c>
      <c r="H16" s="44">
        <v>3.599999996367842</v>
      </c>
      <c r="I16" s="45">
        <v>28.320000000530854</v>
      </c>
      <c r="J16" s="44">
        <v>91.200000000299042</v>
      </c>
      <c r="K16" s="45">
        <v>2.3999999999944066</v>
      </c>
      <c r="L16" s="44">
        <v>589.49999998912972</v>
      </c>
      <c r="M16" s="45">
        <v>510.30000000901055</v>
      </c>
      <c r="N16" s="44">
        <v>759.78000001923647</v>
      </c>
      <c r="O16" s="45">
        <v>482.40000000005239</v>
      </c>
      <c r="P16" s="44">
        <v>0</v>
      </c>
      <c r="Q16" s="45">
        <v>0</v>
      </c>
      <c r="R16" s="44">
        <v>0</v>
      </c>
      <c r="S16" s="47">
        <v>0</v>
      </c>
      <c r="T16" s="74">
        <v>1596.720000001369</v>
      </c>
      <c r="U16" s="75">
        <v>1072.3199999949429</v>
      </c>
      <c r="V16" s="84">
        <v>3030.750000019907</v>
      </c>
      <c r="W16" s="45">
        <v>3094.199999988632</v>
      </c>
      <c r="X16" s="74"/>
      <c r="Y16" s="75"/>
      <c r="Z16" s="46"/>
      <c r="AA16" s="73"/>
      <c r="AB16" s="50" t="s">
        <v>71</v>
      </c>
      <c r="AC16" s="44">
        <v>384.71999999892432</v>
      </c>
      <c r="AD16" s="45">
        <v>58.799999999973807</v>
      </c>
      <c r="AE16" s="44">
        <v>7866.9000000081724</v>
      </c>
      <c r="AF16" s="45">
        <v>4259.1000000174972</v>
      </c>
      <c r="AG16" s="44">
        <v>1151.5499999841268</v>
      </c>
      <c r="AH16" s="45">
        <v>249.30000000904329</v>
      </c>
      <c r="AI16" s="44">
        <v>330.00000001266017</v>
      </c>
      <c r="AJ16" s="45">
        <v>30.000000006111804</v>
      </c>
      <c r="AK16" s="44">
        <v>1064.0999999995984</v>
      </c>
      <c r="AL16" s="45">
        <v>576.59999999850697</v>
      </c>
      <c r="AM16" s="44">
        <v>15353.249999991476</v>
      </c>
      <c r="AN16" s="45">
        <v>5915.2499999970587</v>
      </c>
      <c r="AO16" s="44">
        <v>10207.999999998719</v>
      </c>
      <c r="AP16" s="45">
        <v>6195.2000000055705</v>
      </c>
      <c r="AQ16" s="44">
        <v>0</v>
      </c>
      <c r="AR16" s="45">
        <v>0</v>
      </c>
      <c r="AS16" s="44">
        <v>43.799999995826511</v>
      </c>
      <c r="AT16" s="45">
        <v>0</v>
      </c>
      <c r="AU16" s="44">
        <v>435.89999996765982</v>
      </c>
      <c r="AV16" s="45">
        <v>575.69999999941501</v>
      </c>
      <c r="AW16" s="44">
        <v>386.10000000335276</v>
      </c>
      <c r="AX16" s="45">
        <v>21.600000000034925</v>
      </c>
      <c r="BA16" s="50" t="s">
        <v>71</v>
      </c>
      <c r="BB16" s="44">
        <v>5032.7999999644817</v>
      </c>
      <c r="BC16" s="45">
        <v>644.40000001013686</v>
      </c>
      <c r="BD16" s="74"/>
      <c r="BE16" s="77"/>
      <c r="BF16" s="77"/>
      <c r="BG16" s="76"/>
      <c r="BH16" s="44">
        <v>0</v>
      </c>
      <c r="BI16" s="45">
        <v>0</v>
      </c>
      <c r="BJ16" s="44">
        <v>3279.9000000013621</v>
      </c>
      <c r="BK16" s="45">
        <v>994.80000000403379</v>
      </c>
      <c r="BL16" s="44">
        <v>8580.0000000017462</v>
      </c>
      <c r="BM16" s="45">
        <v>2109.5999999970445</v>
      </c>
      <c r="BN16" s="44">
        <v>179.99999999983629</v>
      </c>
      <c r="BO16" s="45">
        <v>59.99999999994543</v>
      </c>
      <c r="BP16" s="44">
        <v>306.89999999867723</v>
      </c>
      <c r="BQ16" s="45">
        <v>572.39999999956126</v>
      </c>
      <c r="BR16" s="44">
        <v>113.3999999999844</v>
      </c>
      <c r="BS16" s="45">
        <v>16.099999999987347</v>
      </c>
      <c r="BT16" s="44">
        <v>1300.2000000004869</v>
      </c>
      <c r="BU16" s="45">
        <v>1333.2000000001756</v>
      </c>
      <c r="BV16" s="44">
        <v>0</v>
      </c>
      <c r="BW16" s="45">
        <v>0</v>
      </c>
      <c r="BX16" s="44">
        <v>13575.300000028847</v>
      </c>
      <c r="BY16" s="45">
        <v>6610.3499999835549</v>
      </c>
      <c r="BZ16" s="44">
        <v>3513.0599999829428</v>
      </c>
      <c r="CA16" s="45">
        <v>2306.5199999866309</v>
      </c>
      <c r="CB16" s="44">
        <v>1205.3249999844411</v>
      </c>
      <c r="CC16" s="45">
        <v>563.74999999411739</v>
      </c>
      <c r="CD16" s="46"/>
      <c r="CE16" s="46"/>
      <c r="CF16" s="37"/>
      <c r="CG16" s="50" t="s">
        <v>71</v>
      </c>
      <c r="CH16" s="44">
        <v>2427.3599999767612</v>
      </c>
      <c r="CI16" s="45">
        <v>711.8400000003021</v>
      </c>
      <c r="CJ16" s="44">
        <v>2163</v>
      </c>
      <c r="CK16" s="45">
        <v>957</v>
      </c>
      <c r="CL16" s="44">
        <v>12748.299999988667</v>
      </c>
      <c r="CM16" s="45">
        <v>4668.3499999994237</v>
      </c>
      <c r="CN16" s="44">
        <v>1433.3000000078755</v>
      </c>
      <c r="CO16" s="45">
        <v>690.79999999667052</v>
      </c>
      <c r="CP16" s="44">
        <v>3904.4249999760723</v>
      </c>
      <c r="CQ16" s="45">
        <v>1495.7249999886244</v>
      </c>
      <c r="CR16" s="44">
        <v>288.00000000192085</v>
      </c>
      <c r="CS16" s="45">
        <v>513.5999999998603</v>
      </c>
      <c r="CT16" s="44">
        <v>11720.999999954074</v>
      </c>
      <c r="CU16" s="45">
        <v>8250</v>
      </c>
      <c r="CV16" s="44">
        <v>407.40000000278087</v>
      </c>
      <c r="CW16" s="45">
        <v>140.70000000049276</v>
      </c>
      <c r="CX16" s="44">
        <v>6359.4000000121014</v>
      </c>
      <c r="CY16" s="47">
        <v>1971.9000000022788</v>
      </c>
      <c r="CZ16" s="44">
        <v>976.79999999991196</v>
      </c>
      <c r="DA16" s="45">
        <v>633.60000000008654</v>
      </c>
      <c r="DB16" s="46"/>
      <c r="DC16" s="46"/>
    </row>
    <row r="17" spans="1:107" x14ac:dyDescent="0.2">
      <c r="A17" s="48" t="s">
        <v>72</v>
      </c>
      <c r="B17" s="32">
        <v>6291.9999999612628</v>
      </c>
      <c r="C17" s="33">
        <v>1170.3999999863299</v>
      </c>
      <c r="D17" s="79">
        <v>1493.2500000003301</v>
      </c>
      <c r="E17" s="80">
        <v>395.99999999438751</v>
      </c>
      <c r="F17" s="32">
        <v>78.300000002855086</v>
      </c>
      <c r="G17" s="33">
        <v>49.050000005081529</v>
      </c>
      <c r="H17" s="32">
        <v>3.599999996367842</v>
      </c>
      <c r="I17" s="33">
        <v>28.79999999931897</v>
      </c>
      <c r="J17" s="32">
        <v>87.599999999838474</v>
      </c>
      <c r="K17" s="33">
        <v>2.3999999999944066</v>
      </c>
      <c r="L17" s="32">
        <v>565.20000000546133</v>
      </c>
      <c r="M17" s="33">
        <v>499.94999999216816</v>
      </c>
      <c r="N17" s="32">
        <v>744.47999999974854</v>
      </c>
      <c r="O17" s="33">
        <v>480.42000000423286</v>
      </c>
      <c r="P17" s="32">
        <v>0</v>
      </c>
      <c r="Q17" s="33">
        <v>0</v>
      </c>
      <c r="R17" s="32">
        <v>0</v>
      </c>
      <c r="S17" s="38">
        <v>0</v>
      </c>
      <c r="T17" s="32">
        <v>1549.5600000052946</v>
      </c>
      <c r="U17" s="33">
        <v>1076.8800000019837</v>
      </c>
      <c r="V17" s="82">
        <v>3169.3499999892083</v>
      </c>
      <c r="W17" s="33">
        <v>3054.1500000099404</v>
      </c>
      <c r="X17" s="32"/>
      <c r="Y17" s="33"/>
      <c r="Z17" s="46"/>
      <c r="AA17" s="73"/>
      <c r="AB17" s="48" t="s">
        <v>72</v>
      </c>
      <c r="AC17" s="32">
        <v>275.0400000018999</v>
      </c>
      <c r="AD17" s="33">
        <v>128.64000000045053</v>
      </c>
      <c r="AE17" s="32">
        <v>6358.1999999878462</v>
      </c>
      <c r="AF17" s="33">
        <v>3622.800000004645</v>
      </c>
      <c r="AG17" s="32">
        <v>1147.9500000095868</v>
      </c>
      <c r="AH17" s="33">
        <v>246.59999999335014</v>
      </c>
      <c r="AI17" s="32">
        <v>300.00000000654836</v>
      </c>
      <c r="AJ17" s="33">
        <v>0</v>
      </c>
      <c r="AK17" s="32">
        <v>1050.3000000098837</v>
      </c>
      <c r="AL17" s="33">
        <v>570.60000000274158</v>
      </c>
      <c r="AM17" s="32">
        <v>14594.250000031934</v>
      </c>
      <c r="AN17" s="33">
        <v>5676.0000000008404</v>
      </c>
      <c r="AO17" s="32">
        <v>10260.800000025483</v>
      </c>
      <c r="AP17" s="33">
        <v>6155.6000000055064</v>
      </c>
      <c r="AQ17" s="32">
        <v>0</v>
      </c>
      <c r="AR17" s="33">
        <v>0</v>
      </c>
      <c r="AS17" s="32">
        <v>49.20000000129221</v>
      </c>
      <c r="AT17" s="33">
        <v>0</v>
      </c>
      <c r="AU17" s="32">
        <v>393.90000002458692</v>
      </c>
      <c r="AV17" s="33">
        <v>546.90000000118744</v>
      </c>
      <c r="AW17" s="32">
        <v>551.09999999876891</v>
      </c>
      <c r="AX17" s="33">
        <v>17.099999999970805</v>
      </c>
      <c r="BA17" s="48" t="s">
        <v>72</v>
      </c>
      <c r="BB17" s="32">
        <v>5133.6000000374042</v>
      </c>
      <c r="BC17" s="33">
        <v>779.40000000489817</v>
      </c>
      <c r="BD17" s="32"/>
      <c r="BE17" s="36"/>
      <c r="BF17" s="36"/>
      <c r="BG17" s="33"/>
      <c r="BH17" s="35">
        <v>0</v>
      </c>
      <c r="BI17" s="34">
        <v>0</v>
      </c>
      <c r="BJ17" s="32">
        <v>3265.2000000234693</v>
      </c>
      <c r="BK17" s="33">
        <v>1023.0000000010477</v>
      </c>
      <c r="BL17" s="32">
        <v>6974.4000000064261</v>
      </c>
      <c r="BM17" s="33">
        <v>2095.2000000006592</v>
      </c>
      <c r="BN17" s="32">
        <v>179.99999999983629</v>
      </c>
      <c r="BO17" s="33">
        <v>59.99999999994543</v>
      </c>
      <c r="BP17" s="32">
        <v>308.70000000231812</v>
      </c>
      <c r="BQ17" s="33">
        <v>567.44999999978063</v>
      </c>
      <c r="BR17" s="32">
        <v>112.69999999996116</v>
      </c>
      <c r="BS17" s="33">
        <v>11.199999999998766</v>
      </c>
      <c r="BT17" s="32">
        <v>1194.5999999997953</v>
      </c>
      <c r="BU17" s="33">
        <v>1300.200000000018</v>
      </c>
      <c r="BV17" s="32">
        <v>0</v>
      </c>
      <c r="BW17" s="33">
        <v>0</v>
      </c>
      <c r="BX17" s="32">
        <v>12916.80000002907</v>
      </c>
      <c r="BY17" s="33">
        <v>6566.2500000338468</v>
      </c>
      <c r="BZ17" s="32">
        <v>3412.9799999966053</v>
      </c>
      <c r="CA17" s="33">
        <v>2296.260000023176</v>
      </c>
      <c r="CB17" s="32">
        <v>696.30000002780434</v>
      </c>
      <c r="CC17" s="33">
        <v>459.15000000561849</v>
      </c>
      <c r="CD17" s="46"/>
      <c r="CE17" s="46"/>
      <c r="CF17" s="37"/>
      <c r="CG17" s="48" t="s">
        <v>72</v>
      </c>
      <c r="CH17" s="32">
        <v>1737.6000000265776</v>
      </c>
      <c r="CI17" s="33">
        <v>590.87999999792373</v>
      </c>
      <c r="CJ17" s="32">
        <v>2100</v>
      </c>
      <c r="CK17" s="33">
        <v>1042</v>
      </c>
      <c r="CL17" s="32">
        <v>14101.250000031694</v>
      </c>
      <c r="CM17" s="33">
        <v>5634.2499999872744</v>
      </c>
      <c r="CN17" s="32">
        <v>1116.5000000073633</v>
      </c>
      <c r="CO17" s="33">
        <v>1047.1999999972468</v>
      </c>
      <c r="CP17" s="32">
        <v>4727.6250000177242</v>
      </c>
      <c r="CQ17" s="33">
        <v>1891.5750000062417</v>
      </c>
      <c r="CR17" s="32">
        <v>424.79999999923166</v>
      </c>
      <c r="CS17" s="33">
        <v>662.39999999961583</v>
      </c>
      <c r="CT17" s="32">
        <v>12286.000000047352</v>
      </c>
      <c r="CU17" s="33">
        <v>9570.0000000288128</v>
      </c>
      <c r="CV17" s="32">
        <v>286.64999999728025</v>
      </c>
      <c r="CW17" s="33">
        <v>138.5999999998262</v>
      </c>
      <c r="CX17" s="32">
        <v>7442.9999999938445</v>
      </c>
      <c r="CY17" s="33">
        <v>2233.7999999999738</v>
      </c>
      <c r="CZ17" s="35">
        <v>976.80000000053724</v>
      </c>
      <c r="DA17" s="87">
        <v>616.0000000004402</v>
      </c>
      <c r="DB17" s="46"/>
      <c r="DC17" s="46"/>
    </row>
    <row r="18" spans="1:107" x14ac:dyDescent="0.2">
      <c r="A18" s="39" t="s">
        <v>73</v>
      </c>
      <c r="B18" s="40">
        <v>5834.3999999960943</v>
      </c>
      <c r="C18" s="41">
        <v>1064.8000000128377</v>
      </c>
      <c r="D18" s="63">
        <v>961.12500001197532</v>
      </c>
      <c r="E18" s="64">
        <v>367.12500001101489</v>
      </c>
      <c r="F18" s="40">
        <v>77.849999997852137</v>
      </c>
      <c r="G18" s="41">
        <v>48.60000000007858</v>
      </c>
      <c r="H18" s="40">
        <v>3.599999996367842</v>
      </c>
      <c r="I18" s="41">
        <v>28.560000001016306</v>
      </c>
      <c r="J18" s="40">
        <v>82.79999999967913</v>
      </c>
      <c r="K18" s="41">
        <v>2.3999999999944066</v>
      </c>
      <c r="L18" s="40">
        <v>507.60000000354921</v>
      </c>
      <c r="M18" s="41">
        <v>464.85000000302534</v>
      </c>
      <c r="N18" s="40">
        <v>734.93999999191146</v>
      </c>
      <c r="O18" s="41">
        <v>482.03999999605003</v>
      </c>
      <c r="P18" s="40">
        <v>0</v>
      </c>
      <c r="Q18" s="41">
        <v>0</v>
      </c>
      <c r="R18" s="40">
        <v>0</v>
      </c>
      <c r="S18" s="43">
        <v>0</v>
      </c>
      <c r="T18" s="40">
        <v>1518.4799999959068</v>
      </c>
      <c r="U18" s="41">
        <v>1095.7199999975273</v>
      </c>
      <c r="V18" s="83">
        <v>2598.3000000087486</v>
      </c>
      <c r="W18" s="41">
        <v>2532.5999999986379</v>
      </c>
      <c r="X18" s="40"/>
      <c r="Y18" s="41"/>
      <c r="Z18" s="46"/>
      <c r="AA18" s="73"/>
      <c r="AB18" s="39" t="s">
        <v>73</v>
      </c>
      <c r="AC18" s="40">
        <v>360.72000000276603</v>
      </c>
      <c r="AD18" s="41">
        <v>57.359999999789579</v>
      </c>
      <c r="AE18" s="40">
        <v>6473.1000000319909</v>
      </c>
      <c r="AF18" s="41">
        <v>3715.7999999690219</v>
      </c>
      <c r="AG18" s="40">
        <v>1144.3499999695632</v>
      </c>
      <c r="AH18" s="41">
        <v>244.34999999903084</v>
      </c>
      <c r="AI18" s="40">
        <v>630.00000000556611</v>
      </c>
      <c r="AJ18" s="41">
        <v>54.000000000087311</v>
      </c>
      <c r="AK18" s="40">
        <v>963.29999999215943</v>
      </c>
      <c r="AL18" s="41">
        <v>432.89999999979045</v>
      </c>
      <c r="AM18" s="40">
        <v>15113.999999957741</v>
      </c>
      <c r="AN18" s="41">
        <v>5840.9999999969386</v>
      </c>
      <c r="AO18" s="40">
        <v>8993.5999999433989</v>
      </c>
      <c r="AP18" s="41">
        <v>5460.399999999936</v>
      </c>
      <c r="AQ18" s="40">
        <v>0</v>
      </c>
      <c r="AR18" s="41">
        <v>0</v>
      </c>
      <c r="AS18" s="40">
        <v>45.600000004924368</v>
      </c>
      <c r="AT18" s="41">
        <v>0</v>
      </c>
      <c r="AU18" s="40">
        <v>287.09999997226987</v>
      </c>
      <c r="AV18" s="41">
        <v>433.50000000100408</v>
      </c>
      <c r="AW18" s="40">
        <v>338.70000000024447</v>
      </c>
      <c r="AX18" s="41">
        <v>19.200000000125783</v>
      </c>
      <c r="BA18" s="39" t="s">
        <v>73</v>
      </c>
      <c r="BB18" s="40">
        <v>5565.599999994447</v>
      </c>
      <c r="BC18" s="41">
        <v>862.19999999229913</v>
      </c>
      <c r="BD18" s="40"/>
      <c r="BE18" s="42"/>
      <c r="BF18" s="42"/>
      <c r="BG18" s="41"/>
      <c r="BH18" s="35">
        <v>0</v>
      </c>
      <c r="BI18" s="34">
        <v>0</v>
      </c>
      <c r="BJ18" s="40">
        <v>3248.6999999819091</v>
      </c>
      <c r="BK18" s="41">
        <v>1080.5999999975029</v>
      </c>
      <c r="BL18" s="40">
        <v>8167.1999999962281</v>
      </c>
      <c r="BM18" s="41">
        <v>1874.3999999906009</v>
      </c>
      <c r="BN18" s="40">
        <v>180.00000000120053</v>
      </c>
      <c r="BO18" s="41">
        <v>119.99999999989086</v>
      </c>
      <c r="BP18" s="40">
        <v>308.24999999731517</v>
      </c>
      <c r="BQ18" s="41">
        <v>571.50000000081036</v>
      </c>
      <c r="BR18" s="40">
        <v>106.40000000005045</v>
      </c>
      <c r="BS18" s="41">
        <v>14.00000000001711</v>
      </c>
      <c r="BT18" s="40">
        <v>1095.6000000002605</v>
      </c>
      <c r="BU18" s="41">
        <v>1313.3999999999874</v>
      </c>
      <c r="BV18" s="40">
        <v>0.49999999987448973</v>
      </c>
      <c r="BW18" s="41">
        <v>0</v>
      </c>
      <c r="BX18" s="40">
        <v>12919.799999898032</v>
      </c>
      <c r="BY18" s="41">
        <v>6560.6999999813524</v>
      </c>
      <c r="BZ18" s="40">
        <v>3374.6400000352878</v>
      </c>
      <c r="CA18" s="41">
        <v>2329.5599999808474</v>
      </c>
      <c r="CB18" s="40">
        <v>499.95000000581058</v>
      </c>
      <c r="CC18" s="41">
        <v>471.07499999398533</v>
      </c>
      <c r="CD18" s="46"/>
      <c r="CE18" s="46"/>
      <c r="CF18" s="37"/>
      <c r="CG18" s="39" t="s">
        <v>73</v>
      </c>
      <c r="CH18" s="40">
        <v>1927.9199999837147</v>
      </c>
      <c r="CI18" s="41">
        <v>554.39999999944121</v>
      </c>
      <c r="CJ18" s="40">
        <v>2062</v>
      </c>
      <c r="CK18" s="41">
        <v>1029</v>
      </c>
      <c r="CL18" s="40">
        <v>12878.200000012293</v>
      </c>
      <c r="CM18" s="41">
        <v>5561.7499999973588</v>
      </c>
      <c r="CN18" s="40">
        <v>1070.2999999739404</v>
      </c>
      <c r="CO18" s="41">
        <v>608.29999999987194</v>
      </c>
      <c r="CP18" s="40">
        <v>4464.5999999966079</v>
      </c>
      <c r="CQ18" s="41">
        <v>1731.9749999985561</v>
      </c>
      <c r="CR18" s="40">
        <v>333.60000000247965</v>
      </c>
      <c r="CS18" s="41">
        <v>549.60000000282889</v>
      </c>
      <c r="CT18" s="40">
        <v>12467.999999931635</v>
      </c>
      <c r="CU18" s="41">
        <v>10890.000000057626</v>
      </c>
      <c r="CV18" s="40">
        <v>486.15000000927466</v>
      </c>
      <c r="CW18" s="41">
        <v>248.84999999960655</v>
      </c>
      <c r="CX18" s="40">
        <v>6611.4000000306987</v>
      </c>
      <c r="CY18" s="41">
        <v>2129.400000001624</v>
      </c>
      <c r="CZ18" s="35">
        <v>950.39999999966085</v>
      </c>
      <c r="DA18" s="87">
        <v>589.59999999987645</v>
      </c>
      <c r="DB18" s="46"/>
      <c r="DC18" s="46"/>
    </row>
    <row r="19" spans="1:107" x14ac:dyDescent="0.2">
      <c r="A19" s="39" t="s">
        <v>74</v>
      </c>
      <c r="B19" s="40">
        <v>5948.7999999873864</v>
      </c>
      <c r="C19" s="41">
        <v>994.39999999049178</v>
      </c>
      <c r="D19" s="63">
        <v>1014.7499999985143</v>
      </c>
      <c r="E19" s="64">
        <v>354.74999999536294</v>
      </c>
      <c r="F19" s="40">
        <v>76.950000004217145</v>
      </c>
      <c r="G19" s="41">
        <v>48.149999995075632</v>
      </c>
      <c r="H19" s="40">
        <v>3.3600000198930502</v>
      </c>
      <c r="I19" s="41">
        <v>27.83999999955995</v>
      </c>
      <c r="J19" s="40">
        <v>86.400000000139698</v>
      </c>
      <c r="K19" s="41">
        <v>1.2000000000398359</v>
      </c>
      <c r="L19" s="40">
        <v>593.99999999004649</v>
      </c>
      <c r="M19" s="41">
        <v>510.30000000082509</v>
      </c>
      <c r="N19" s="40">
        <v>752.39999999612337</v>
      </c>
      <c r="O19" s="41">
        <v>503.64000000045053</v>
      </c>
      <c r="P19" s="40">
        <v>0</v>
      </c>
      <c r="Q19" s="41">
        <v>0</v>
      </c>
      <c r="R19" s="40">
        <v>0</v>
      </c>
      <c r="S19" s="43">
        <v>0</v>
      </c>
      <c r="T19" s="40">
        <v>1515.5999999988126</v>
      </c>
      <c r="U19" s="41">
        <v>1057.3200000071665</v>
      </c>
      <c r="V19" s="83">
        <v>2433.1499999898369</v>
      </c>
      <c r="W19" s="41">
        <v>2236.9500000022526</v>
      </c>
      <c r="X19" s="40"/>
      <c r="Y19" s="41"/>
      <c r="Z19" s="46"/>
      <c r="AA19" s="73"/>
      <c r="AB19" s="39" t="s">
        <v>74</v>
      </c>
      <c r="AC19" s="40">
        <v>383.99999999965075</v>
      </c>
      <c r="AD19" s="41">
        <v>42.720000000190339</v>
      </c>
      <c r="AE19" s="40">
        <v>7619.700000010198</v>
      </c>
      <c r="AF19" s="41">
        <v>4040.1000000274507</v>
      </c>
      <c r="AG19" s="40">
        <v>1138.0500000304892</v>
      </c>
      <c r="AH19" s="41">
        <v>237.15000000902364</v>
      </c>
      <c r="AI19" s="40">
        <v>479.99999996136467</v>
      </c>
      <c r="AJ19" s="41">
        <v>80.999999993309757</v>
      </c>
      <c r="AK19" s="40">
        <v>672.29999999835854</v>
      </c>
      <c r="AL19" s="41">
        <v>133.19999999657739</v>
      </c>
      <c r="AM19" s="40">
        <v>16359.750000001441</v>
      </c>
      <c r="AN19" s="41">
        <v>7697.2500000186983</v>
      </c>
      <c r="AO19" s="40">
        <v>8800.0000000320142</v>
      </c>
      <c r="AP19" s="41">
        <v>5143.5999999794149</v>
      </c>
      <c r="AQ19" s="40">
        <v>0</v>
      </c>
      <c r="AR19" s="41">
        <v>0</v>
      </c>
      <c r="AS19" s="40">
        <v>42.300000000977889</v>
      </c>
      <c r="AT19" s="41">
        <v>0</v>
      </c>
      <c r="AU19" s="40">
        <v>250.50000002374873</v>
      </c>
      <c r="AV19" s="41">
        <v>373.19999999635911</v>
      </c>
      <c r="AW19" s="40">
        <v>566.39999999970314</v>
      </c>
      <c r="AX19" s="41">
        <v>16.499999999950887</v>
      </c>
      <c r="BA19" s="39" t="s">
        <v>74</v>
      </c>
      <c r="BB19" s="40">
        <v>5590.8000000126776</v>
      </c>
      <c r="BC19" s="41">
        <v>975.59999999248248</v>
      </c>
      <c r="BD19" s="40"/>
      <c r="BE19" s="42"/>
      <c r="BF19" s="42"/>
      <c r="BG19" s="41"/>
      <c r="BH19" s="35">
        <v>0</v>
      </c>
      <c r="BI19" s="34">
        <v>0</v>
      </c>
      <c r="BJ19" s="40">
        <v>3237.3000000079628</v>
      </c>
      <c r="BK19" s="41">
        <v>1100.3999999938969</v>
      </c>
      <c r="BL19" s="40">
        <v>8181.5999999816995</v>
      </c>
      <c r="BM19" s="41">
        <v>1836.0000000056971</v>
      </c>
      <c r="BN19" s="40">
        <v>179.99999999983629</v>
      </c>
      <c r="BO19" s="41">
        <v>119.99999999989086</v>
      </c>
      <c r="BP19" s="40">
        <v>293.40000000411237</v>
      </c>
      <c r="BQ19" s="41">
        <v>558.89999999988049</v>
      </c>
      <c r="BR19" s="40">
        <v>93.100000000006844</v>
      </c>
      <c r="BS19" s="41">
        <v>13.299999999993872</v>
      </c>
      <c r="BT19" s="40">
        <v>1478.3999999993682</v>
      </c>
      <c r="BU19" s="41">
        <v>1319.9999999997374</v>
      </c>
      <c r="BV19" s="40">
        <v>0</v>
      </c>
      <c r="BW19" s="41">
        <v>0</v>
      </c>
      <c r="BX19" s="40">
        <v>13650.60000010476</v>
      </c>
      <c r="BY19" s="41">
        <v>6718.799999991802</v>
      </c>
      <c r="BZ19" s="40">
        <v>2961.5399999805959</v>
      </c>
      <c r="CA19" s="41">
        <v>1863.7200000142911</v>
      </c>
      <c r="CB19" s="40">
        <v>448.79999997738196</v>
      </c>
      <c r="CC19" s="41">
        <v>470.45000000479013</v>
      </c>
      <c r="CD19" s="46"/>
      <c r="CE19" s="46"/>
      <c r="CF19" s="37"/>
      <c r="CG19" s="39" t="s">
        <v>74</v>
      </c>
      <c r="CH19" s="40">
        <v>2136.7200000044249</v>
      </c>
      <c r="CI19" s="41">
        <v>717.60000000322179</v>
      </c>
      <c r="CJ19" s="40">
        <v>2234</v>
      </c>
      <c r="CK19" s="41">
        <v>1067</v>
      </c>
      <c r="CL19" s="40">
        <v>13493.299999989627</v>
      </c>
      <c r="CM19" s="41">
        <v>5778.3000000093161</v>
      </c>
      <c r="CN19" s="40">
        <v>1243.0000000131258</v>
      </c>
      <c r="CO19" s="41">
        <v>685.30000000555447</v>
      </c>
      <c r="CP19" s="40">
        <v>5432.1750000008251</v>
      </c>
      <c r="CQ19" s="41">
        <v>3640.3499999958058</v>
      </c>
      <c r="CR19" s="40">
        <v>263.99999999703141</v>
      </c>
      <c r="CS19" s="41">
        <v>424.79999999923166</v>
      </c>
      <c r="CT19" s="40">
        <v>12893.999999974767</v>
      </c>
      <c r="CU19" s="41">
        <v>10559.999999990396</v>
      </c>
      <c r="CV19" s="40">
        <v>499.80000000823566</v>
      </c>
      <c r="CW19" s="41">
        <v>139.65000000075634</v>
      </c>
      <c r="CX19" s="40">
        <v>7225.1999999953114</v>
      </c>
      <c r="CY19" s="41">
        <v>2250</v>
      </c>
      <c r="CZ19" s="35">
        <v>932.79999999970187</v>
      </c>
      <c r="DA19" s="87">
        <v>589.60000000018908</v>
      </c>
      <c r="DB19" s="46"/>
      <c r="DC19" s="46"/>
    </row>
    <row r="20" spans="1:107" x14ac:dyDescent="0.2">
      <c r="A20" s="39" t="s">
        <v>75</v>
      </c>
      <c r="B20" s="40">
        <v>6089.6000000320782</v>
      </c>
      <c r="C20" s="41">
        <v>1188.0000000019209</v>
      </c>
      <c r="D20" s="63">
        <v>1287.0000000052073</v>
      </c>
      <c r="E20" s="64">
        <v>371.25000000060027</v>
      </c>
      <c r="F20" s="40">
        <v>76.049999994211248</v>
      </c>
      <c r="G20" s="41">
        <v>43.200000005526817</v>
      </c>
      <c r="H20" s="40">
        <v>3.3599999849684536</v>
      </c>
      <c r="I20" s="41">
        <v>28.080000000045402</v>
      </c>
      <c r="J20" s="40">
        <v>87.599999999838474</v>
      </c>
      <c r="K20" s="41">
        <v>1.2000000000398359</v>
      </c>
      <c r="L20" s="40">
        <v>463.50000001257285</v>
      </c>
      <c r="M20" s="41">
        <v>402.2999999951935</v>
      </c>
      <c r="N20" s="40">
        <v>770.58000000833999</v>
      </c>
      <c r="O20" s="41">
        <v>506.87999999718159</v>
      </c>
      <c r="P20" s="40">
        <v>0</v>
      </c>
      <c r="Q20" s="41">
        <v>0</v>
      </c>
      <c r="R20" s="40">
        <v>0</v>
      </c>
      <c r="S20" s="43">
        <v>0</v>
      </c>
      <c r="T20" s="40">
        <v>1591.6800000064541</v>
      </c>
      <c r="U20" s="41">
        <v>1123.9199999923585</v>
      </c>
      <c r="V20" s="83">
        <v>2749.9500000085391</v>
      </c>
      <c r="W20" s="41">
        <v>2759.4000000071901</v>
      </c>
      <c r="X20" s="40"/>
      <c r="Y20" s="41"/>
      <c r="Z20" s="46"/>
      <c r="AA20" s="73"/>
      <c r="AB20" s="39" t="s">
        <v>75</v>
      </c>
      <c r="AC20" s="40">
        <v>323.04000000294764</v>
      </c>
      <c r="AD20" s="41">
        <v>81.359999999767751</v>
      </c>
      <c r="AE20" s="40">
        <v>7334.6999999630498</v>
      </c>
      <c r="AF20" s="41">
        <v>3957.300000001851</v>
      </c>
      <c r="AG20" s="40">
        <v>1139.8500000177592</v>
      </c>
      <c r="AH20" s="41">
        <v>240.29999999493157</v>
      </c>
      <c r="AI20" s="40">
        <v>360.00000001877197</v>
      </c>
      <c r="AJ20" s="41">
        <v>30.000000006111804</v>
      </c>
      <c r="AK20" s="40">
        <v>1165.7999999952153</v>
      </c>
      <c r="AL20" s="41">
        <v>579.30000000669679</v>
      </c>
      <c r="AM20" s="40">
        <v>16450.499999959902</v>
      </c>
      <c r="AN20" s="41">
        <v>7944.7499999940874</v>
      </c>
      <c r="AO20" s="40">
        <v>8923.2000000411063</v>
      </c>
      <c r="AP20" s="41">
        <v>5508.8000000578177</v>
      </c>
      <c r="AQ20" s="40">
        <v>0</v>
      </c>
      <c r="AR20" s="41">
        <v>0</v>
      </c>
      <c r="AS20" s="40">
        <v>45.599999994010432</v>
      </c>
      <c r="AT20" s="41">
        <v>0</v>
      </c>
      <c r="AU20" s="40">
        <v>424.80000000796281</v>
      </c>
      <c r="AV20" s="41">
        <v>562.5</v>
      </c>
      <c r="AW20" s="40">
        <v>570.60000000274158</v>
      </c>
      <c r="AX20" s="41">
        <v>14.999999999986358</v>
      </c>
      <c r="BA20" s="39" t="s">
        <v>75</v>
      </c>
      <c r="BB20" s="40">
        <v>5650.199999952747</v>
      </c>
      <c r="BC20" s="41">
        <v>1108.7999999999738</v>
      </c>
      <c r="BD20" s="40"/>
      <c r="BE20" s="42"/>
      <c r="BF20" s="42"/>
      <c r="BG20" s="41"/>
      <c r="BH20" s="35">
        <v>0</v>
      </c>
      <c r="BI20" s="34">
        <v>0</v>
      </c>
      <c r="BJ20" s="40">
        <v>3279.2999999946915</v>
      </c>
      <c r="BK20" s="41">
        <v>1065.9000000086962</v>
      </c>
      <c r="BL20" s="40">
        <v>8647.2000000067055</v>
      </c>
      <c r="BM20" s="41">
        <v>1787.9999999931897</v>
      </c>
      <c r="BN20" s="40">
        <v>179.99999999983629</v>
      </c>
      <c r="BO20" s="41">
        <v>59.99999999994543</v>
      </c>
      <c r="BP20" s="40">
        <v>292.49999999410647</v>
      </c>
      <c r="BQ20" s="41">
        <v>572.39999999956126</v>
      </c>
      <c r="BR20" s="40">
        <v>89.599999999990132</v>
      </c>
      <c r="BS20" s="41">
        <v>11.199999999998766</v>
      </c>
      <c r="BT20" s="40">
        <v>1339.7999999999256</v>
      </c>
      <c r="BU20" s="41">
        <v>1405.8000000002407</v>
      </c>
      <c r="BV20" s="40">
        <v>0</v>
      </c>
      <c r="BW20" s="41">
        <v>0</v>
      </c>
      <c r="BX20" s="40">
        <v>13121.999999964601</v>
      </c>
      <c r="BY20" s="41">
        <v>6412.1999999886157</v>
      </c>
      <c r="BZ20" s="40">
        <v>2954.159999996773</v>
      </c>
      <c r="CA20" s="41">
        <v>1772.279999993043</v>
      </c>
      <c r="CB20" s="40">
        <v>1177.2750000327505</v>
      </c>
      <c r="CC20" s="41">
        <v>747.39999999745487</v>
      </c>
      <c r="CD20" s="46"/>
      <c r="CE20" s="46"/>
      <c r="CF20" s="37"/>
      <c r="CG20" s="39" t="s">
        <v>75</v>
      </c>
      <c r="CH20" s="40">
        <v>1839.5999999971536</v>
      </c>
      <c r="CI20" s="41">
        <v>523.19999999963329</v>
      </c>
      <c r="CJ20" s="40">
        <v>1986</v>
      </c>
      <c r="CK20" s="41">
        <v>983</v>
      </c>
      <c r="CL20" s="40">
        <v>11892.999999905878</v>
      </c>
      <c r="CM20" s="41">
        <v>4895.3500000107088</v>
      </c>
      <c r="CN20" s="40">
        <v>1644.4999999948777</v>
      </c>
      <c r="CO20" s="41">
        <v>895.40000000033615</v>
      </c>
      <c r="CP20" s="40">
        <v>6420.7500000093205</v>
      </c>
      <c r="CQ20" s="41">
        <v>4267.2000000031858</v>
      </c>
      <c r="CR20" s="40">
        <v>240.00000000087311</v>
      </c>
      <c r="CS20" s="41">
        <v>395.9999999977299</v>
      </c>
      <c r="CT20" s="40">
        <v>11586.000000002969</v>
      </c>
      <c r="CU20" s="41">
        <v>8910.0000000144064</v>
      </c>
      <c r="CV20" s="40">
        <v>435.74999998372732</v>
      </c>
      <c r="CW20" s="41">
        <v>139.64999999956262</v>
      </c>
      <c r="CX20" s="40">
        <v>5866.1999999803811</v>
      </c>
      <c r="CY20" s="41">
        <v>1572.2999999961758</v>
      </c>
      <c r="CZ20" s="35">
        <v>906.40000000007603</v>
      </c>
      <c r="DA20" s="87">
        <v>554.39999999964584</v>
      </c>
      <c r="DB20" s="46"/>
      <c r="DC20" s="46"/>
    </row>
    <row r="21" spans="1:107" x14ac:dyDescent="0.2">
      <c r="A21" s="39" t="s">
        <v>76</v>
      </c>
      <c r="B21" s="40">
        <v>6441.5999999837368</v>
      </c>
      <c r="C21" s="41">
        <v>1953.6000000098284</v>
      </c>
      <c r="D21" s="63">
        <v>1291.1249999854135</v>
      </c>
      <c r="E21" s="64">
        <v>383.62499999749389</v>
      </c>
      <c r="F21" s="40">
        <v>76.950000004217145</v>
      </c>
      <c r="G21" s="41">
        <v>53.549999997812847</v>
      </c>
      <c r="H21" s="40">
        <v>3.599999996367842</v>
      </c>
      <c r="I21" s="41">
        <v>27.83999999955995</v>
      </c>
      <c r="J21" s="40">
        <v>91.200000000299042</v>
      </c>
      <c r="K21" s="41">
        <v>0</v>
      </c>
      <c r="L21" s="40">
        <v>440.54999998661515</v>
      </c>
      <c r="M21" s="41">
        <v>378.45000000015716</v>
      </c>
      <c r="N21" s="40">
        <v>826.74000000406522</v>
      </c>
      <c r="O21" s="41">
        <v>534.24000000013621</v>
      </c>
      <c r="P21" s="40">
        <v>0</v>
      </c>
      <c r="Q21" s="41">
        <v>0</v>
      </c>
      <c r="R21" s="40">
        <v>0</v>
      </c>
      <c r="S21" s="43">
        <v>0</v>
      </c>
      <c r="T21" s="40">
        <v>1541.2799999961862</v>
      </c>
      <c r="U21" s="41">
        <v>1074.720000004163</v>
      </c>
      <c r="V21" s="83">
        <v>2969.1000000057102</v>
      </c>
      <c r="W21" s="41">
        <v>2987.5499999898238</v>
      </c>
      <c r="X21" s="40"/>
      <c r="Y21" s="41"/>
      <c r="Z21" s="46"/>
      <c r="AA21" s="73"/>
      <c r="AB21" s="39" t="s">
        <v>76</v>
      </c>
      <c r="AC21" s="40">
        <v>334.31999999738764</v>
      </c>
      <c r="AD21" s="41">
        <v>76.319999999941501</v>
      </c>
      <c r="AE21" s="40">
        <v>7133.0999999918276</v>
      </c>
      <c r="AF21" s="41">
        <v>3926.1000000042259</v>
      </c>
      <c r="AG21" s="40">
        <v>1139.3999999963853</v>
      </c>
      <c r="AH21" s="41">
        <v>242.10000000675791</v>
      </c>
      <c r="AI21" s="40">
        <v>329.99999999901775</v>
      </c>
      <c r="AJ21" s="41">
        <v>29.999999992469384</v>
      </c>
      <c r="AK21" s="40">
        <v>1154.7000000136904</v>
      </c>
      <c r="AL21" s="41">
        <v>572.9999999912252</v>
      </c>
      <c r="AM21" s="40">
        <v>14000.250000030974</v>
      </c>
      <c r="AN21" s="41">
        <v>6335.9999999852334</v>
      </c>
      <c r="AO21" s="40">
        <v>9371.9999999884749</v>
      </c>
      <c r="AP21" s="41">
        <v>5671.6000000069471</v>
      </c>
      <c r="AQ21" s="40">
        <v>0</v>
      </c>
      <c r="AR21" s="41">
        <v>0</v>
      </c>
      <c r="AS21" s="40">
        <v>42.300000000977889</v>
      </c>
      <c r="AT21" s="41">
        <v>0</v>
      </c>
      <c r="AU21" s="40">
        <v>473.40000000258442</v>
      </c>
      <c r="AV21" s="41">
        <v>545.40000000088185</v>
      </c>
      <c r="AW21" s="40">
        <v>526.4999999981228</v>
      </c>
      <c r="AX21" s="41">
        <v>14.39999999996644</v>
      </c>
      <c r="BA21" s="39" t="s">
        <v>76</v>
      </c>
      <c r="BB21" s="40">
        <v>5880.6000000258791</v>
      </c>
      <c r="BC21" s="41">
        <v>1382.4000000131491</v>
      </c>
      <c r="BD21" s="40"/>
      <c r="BE21" s="42"/>
      <c r="BF21" s="42"/>
      <c r="BG21" s="41"/>
      <c r="BH21" s="35">
        <v>0</v>
      </c>
      <c r="BI21" s="34">
        <v>0</v>
      </c>
      <c r="BJ21" s="40">
        <v>3375.5999999848427</v>
      </c>
      <c r="BK21" s="41">
        <v>1062.5999999992928</v>
      </c>
      <c r="BL21" s="40">
        <v>8030.4000000032829</v>
      </c>
      <c r="BM21" s="41">
        <v>1514.4000000072992</v>
      </c>
      <c r="BN21" s="40">
        <v>179.99999999983629</v>
      </c>
      <c r="BO21" s="41">
        <v>120.00000000057298</v>
      </c>
      <c r="BP21" s="40">
        <v>1294.1999999984546</v>
      </c>
      <c r="BQ21" s="41">
        <v>1043.549999999982</v>
      </c>
      <c r="BR21" s="40">
        <v>109.19999999994445</v>
      </c>
      <c r="BS21" s="41">
        <v>21.699999999999164</v>
      </c>
      <c r="BT21" s="40">
        <v>1498.2000000004946</v>
      </c>
      <c r="BU21" s="41">
        <v>1372.8000000000834</v>
      </c>
      <c r="BV21" s="40">
        <v>0</v>
      </c>
      <c r="BW21" s="41">
        <v>0</v>
      </c>
      <c r="BX21" s="40">
        <v>13299.000000017031</v>
      </c>
      <c r="BY21" s="41">
        <v>6594.0000000146028</v>
      </c>
      <c r="BZ21" s="40">
        <v>3524.7599999886006</v>
      </c>
      <c r="CA21" s="41">
        <v>2322.1799999970244</v>
      </c>
      <c r="CB21" s="40">
        <v>1550.1749999766616</v>
      </c>
      <c r="CC21" s="41">
        <v>827.05000000079235</v>
      </c>
      <c r="CD21" s="46"/>
      <c r="CE21" s="46"/>
      <c r="CF21" s="37"/>
      <c r="CG21" s="39" t="s">
        <v>76</v>
      </c>
      <c r="CH21" s="40">
        <v>1684.7999999918102</v>
      </c>
      <c r="CI21" s="41">
        <v>420.96000000019558</v>
      </c>
      <c r="CJ21" s="40">
        <v>1092</v>
      </c>
      <c r="CK21" s="41">
        <v>223</v>
      </c>
      <c r="CL21" s="40">
        <v>12033.300000109681</v>
      </c>
      <c r="CM21" s="41">
        <v>4972.8499999809355</v>
      </c>
      <c r="CN21" s="40">
        <v>1271.6000000109489</v>
      </c>
      <c r="CO21" s="41">
        <v>659.99999999439751</v>
      </c>
      <c r="CP21" s="40">
        <v>4110.2249999912601</v>
      </c>
      <c r="CQ21" s="41">
        <v>2916.3750000068376</v>
      </c>
      <c r="CR21" s="40">
        <v>213.5999999998603</v>
      </c>
      <c r="CS21" s="41">
        <v>343.20000000006985</v>
      </c>
      <c r="CT21" s="40">
        <v>10595.999999921332</v>
      </c>
      <c r="CU21" s="41">
        <v>7919.9999999327702</v>
      </c>
      <c r="CV21" s="40">
        <v>554.39999999452994</v>
      </c>
      <c r="CW21" s="41">
        <v>221.55000000049085</v>
      </c>
      <c r="CX21" s="40">
        <v>5967.000000004191</v>
      </c>
      <c r="CY21" s="41">
        <v>1628.1000000026324</v>
      </c>
      <c r="CZ21" s="35">
        <v>1135.2000000007934</v>
      </c>
      <c r="DA21" s="87">
        <v>792.00000000034265</v>
      </c>
      <c r="DB21" s="46"/>
      <c r="DC21" s="46"/>
    </row>
    <row r="22" spans="1:107" x14ac:dyDescent="0.2">
      <c r="A22" s="39" t="s">
        <v>77</v>
      </c>
      <c r="B22" s="40">
        <v>7717.5999999635678</v>
      </c>
      <c r="C22" s="41">
        <v>2331.9999999948777</v>
      </c>
      <c r="D22" s="63">
        <v>1315.8749999979591</v>
      </c>
      <c r="E22" s="64">
        <v>371.25000000060027</v>
      </c>
      <c r="F22" s="40">
        <v>78.74999999148713</v>
      </c>
      <c r="G22" s="41">
        <v>47.699999998258136</v>
      </c>
      <c r="H22" s="40">
        <v>4.3199999956414104</v>
      </c>
      <c r="I22" s="41">
        <v>27.120000000286382</v>
      </c>
      <c r="J22" s="40">
        <v>93.599999999696593</v>
      </c>
      <c r="K22" s="41">
        <v>0</v>
      </c>
      <c r="L22" s="40">
        <v>536.39999999631982</v>
      </c>
      <c r="M22" s="41">
        <v>442.79999999525899</v>
      </c>
      <c r="N22" s="40">
        <v>822.06000000442145</v>
      </c>
      <c r="O22" s="41">
        <v>606.05999999970663</v>
      </c>
      <c r="P22" s="40">
        <v>0</v>
      </c>
      <c r="Q22" s="41">
        <v>0</v>
      </c>
      <c r="R22" s="40">
        <v>0</v>
      </c>
      <c r="S22" s="43">
        <v>0</v>
      </c>
      <c r="T22" s="40">
        <v>1557.7199999999721</v>
      </c>
      <c r="U22" s="41">
        <v>1065.3599999961443</v>
      </c>
      <c r="V22" s="83">
        <v>3127.4999999823194</v>
      </c>
      <c r="W22" s="41">
        <v>3108.1500000045708</v>
      </c>
      <c r="X22" s="40"/>
      <c r="Y22" s="41"/>
      <c r="Z22" s="46"/>
      <c r="AA22" s="73"/>
      <c r="AB22" s="39" t="s">
        <v>77</v>
      </c>
      <c r="AC22" s="40">
        <v>270.48000000359025</v>
      </c>
      <c r="AD22" s="41">
        <v>87.599999999838474</v>
      </c>
      <c r="AE22" s="40">
        <v>7241.4000000280794</v>
      </c>
      <c r="AF22" s="41">
        <v>4120.4999999827123</v>
      </c>
      <c r="AG22" s="40">
        <v>1140.7499999950232</v>
      </c>
      <c r="AH22" s="41">
        <v>234.44999999946958</v>
      </c>
      <c r="AI22" s="40">
        <v>750.00000000272848</v>
      </c>
      <c r="AJ22" s="41">
        <v>63.000000001238732</v>
      </c>
      <c r="AK22" s="40">
        <v>1164.9000000070373</v>
      </c>
      <c r="AL22" s="41">
        <v>543.60000000815489</v>
      </c>
      <c r="AM22" s="40">
        <v>16549.500000010084</v>
      </c>
      <c r="AN22" s="41">
        <v>7944.7499999940874</v>
      </c>
      <c r="AO22" s="40">
        <v>10256.399999976566</v>
      </c>
      <c r="AP22" s="41">
        <v>6067.5999999475607</v>
      </c>
      <c r="AQ22" s="40">
        <v>0</v>
      </c>
      <c r="AR22" s="41">
        <v>0</v>
      </c>
      <c r="AS22" s="40">
        <v>45.600000004924368</v>
      </c>
      <c r="AT22" s="41">
        <v>0</v>
      </c>
      <c r="AU22" s="40">
        <v>395.39999996486586</v>
      </c>
      <c r="AV22" s="41">
        <v>480.60000000077707</v>
      </c>
      <c r="AW22" s="40">
        <v>662.99999999864667</v>
      </c>
      <c r="AX22" s="41">
        <v>1.2000000000398359</v>
      </c>
      <c r="BA22" s="39" t="s">
        <v>77</v>
      </c>
      <c r="BB22" s="40">
        <v>5670.0000000419095</v>
      </c>
      <c r="BC22" s="41">
        <v>1134.0000000018335</v>
      </c>
      <c r="BD22" s="40"/>
      <c r="BE22" s="42"/>
      <c r="BF22" s="42"/>
      <c r="BG22" s="41"/>
      <c r="BH22" s="35">
        <v>0</v>
      </c>
      <c r="BI22" s="34">
        <v>0</v>
      </c>
      <c r="BJ22" s="40">
        <v>3688.2000000114203</v>
      </c>
      <c r="BK22" s="41">
        <v>1001.4000000010128</v>
      </c>
      <c r="BL22" s="40">
        <v>8073.6000000033528</v>
      </c>
      <c r="BM22" s="41">
        <v>1320.0000000042564</v>
      </c>
      <c r="BN22" s="40">
        <v>179.99999999983629</v>
      </c>
      <c r="BO22" s="41">
        <v>119.99999999989086</v>
      </c>
      <c r="BP22" s="40">
        <v>18.450000000484579</v>
      </c>
      <c r="BQ22" s="41">
        <v>34.650000000510772</v>
      </c>
      <c r="BR22" s="40">
        <v>129.50000000002149</v>
      </c>
      <c r="BS22" s="41">
        <v>18.90000000000569</v>
      </c>
      <c r="BT22" s="40">
        <v>1577.3999999998409</v>
      </c>
      <c r="BU22" s="41">
        <v>1346.3999999996759</v>
      </c>
      <c r="BV22" s="40">
        <v>0.49999999987448973</v>
      </c>
      <c r="BW22" s="41">
        <v>0</v>
      </c>
      <c r="BX22" s="40">
        <v>14604.449999911367</v>
      </c>
      <c r="BY22" s="41">
        <v>6819.4500000095104</v>
      </c>
      <c r="BZ22" s="40">
        <v>3466.4400000212481</v>
      </c>
      <c r="CA22" s="41">
        <v>2117.1600000030594</v>
      </c>
      <c r="CB22" s="40">
        <v>1767.1499999878506</v>
      </c>
      <c r="CC22" s="41">
        <v>890.24999999747888</v>
      </c>
      <c r="CD22" s="46"/>
      <c r="CE22" s="46"/>
      <c r="CF22" s="37"/>
      <c r="CG22" s="39" t="s">
        <v>77</v>
      </c>
      <c r="CH22" s="40">
        <v>1884.9600000103237</v>
      </c>
      <c r="CI22" s="41">
        <v>495.35999999679916</v>
      </c>
      <c r="CJ22" s="40">
        <v>2012</v>
      </c>
      <c r="CK22" s="41">
        <v>446</v>
      </c>
      <c r="CL22" s="40">
        <v>12145.599999919708</v>
      </c>
      <c r="CM22" s="41">
        <v>4916.8500000176718</v>
      </c>
      <c r="CN22" s="40">
        <v>1269.39999998649</v>
      </c>
      <c r="CO22" s="41">
        <v>631.40000000657892</v>
      </c>
      <c r="CP22" s="40">
        <v>5989.7250000112763</v>
      </c>
      <c r="CQ22" s="41">
        <v>4353.8249999969594</v>
      </c>
      <c r="CR22" s="40">
        <v>223.20000000181608</v>
      </c>
      <c r="CS22" s="41">
        <v>326.40000000101281</v>
      </c>
      <c r="CT22" s="40">
        <v>12123.999999937951</v>
      </c>
      <c r="CU22" s="41">
        <v>9899.9999999759893</v>
      </c>
      <c r="CV22" s="40">
        <v>661.50000000106957</v>
      </c>
      <c r="CW22" s="41">
        <v>180.60000000002674</v>
      </c>
      <c r="CX22" s="40">
        <v>6008.4000000060769</v>
      </c>
      <c r="CY22" s="41">
        <v>1584.8999999971056</v>
      </c>
      <c r="CZ22" s="35">
        <v>959.1999999993277</v>
      </c>
      <c r="DA22" s="87">
        <v>624.80000000010705</v>
      </c>
      <c r="DB22" s="46"/>
      <c r="DC22" s="46"/>
    </row>
    <row r="23" spans="1:107" x14ac:dyDescent="0.2">
      <c r="A23" s="39" t="s">
        <v>78</v>
      </c>
      <c r="B23" s="40">
        <v>8870.4000000143424</v>
      </c>
      <c r="C23" s="41">
        <v>2824.800000011237</v>
      </c>
      <c r="D23" s="63">
        <v>1287.0000000145865</v>
      </c>
      <c r="E23" s="64">
        <v>379.49999999852935</v>
      </c>
      <c r="F23" s="40">
        <v>79.199999996490078</v>
      </c>
      <c r="G23" s="41">
        <v>47.699999998258136</v>
      </c>
      <c r="H23" s="40">
        <v>4.5600000070407987</v>
      </c>
      <c r="I23" s="41">
        <v>26.87999999980093</v>
      </c>
      <c r="J23" s="40">
        <v>96.000000000458385</v>
      </c>
      <c r="K23" s="41">
        <v>0</v>
      </c>
      <c r="L23" s="40">
        <v>441.90000000980945</v>
      </c>
      <c r="M23" s="41">
        <v>368.55000001287408</v>
      </c>
      <c r="N23" s="40">
        <v>784.43999999872176</v>
      </c>
      <c r="O23" s="41">
        <v>495.89999999952852</v>
      </c>
      <c r="P23" s="40">
        <v>0</v>
      </c>
      <c r="Q23" s="41">
        <v>0</v>
      </c>
      <c r="R23" s="40">
        <v>0</v>
      </c>
      <c r="S23" s="43">
        <v>0</v>
      </c>
      <c r="T23" s="40">
        <v>1427.2800000035204</v>
      </c>
      <c r="U23" s="41">
        <v>909.12000000535045</v>
      </c>
      <c r="V23" s="83">
        <v>3093.300000011368</v>
      </c>
      <c r="W23" s="41">
        <v>3051.8999999931111</v>
      </c>
      <c r="X23" s="40"/>
      <c r="Y23" s="41"/>
      <c r="Z23" s="46"/>
      <c r="AA23" s="73"/>
      <c r="AB23" s="39" t="s">
        <v>78</v>
      </c>
      <c r="AC23" s="40">
        <v>352.07999999402091</v>
      </c>
      <c r="AD23" s="41">
        <v>41.519999999945867</v>
      </c>
      <c r="AE23" s="40">
        <v>7340.4000000155065</v>
      </c>
      <c r="AF23" s="41">
        <v>4498.2000000018161</v>
      </c>
      <c r="AG23" s="40">
        <v>1140.3000000063912</v>
      </c>
      <c r="AH23" s="41">
        <v>231.75000000014734</v>
      </c>
      <c r="AI23" s="40">
        <v>149.99999997598934</v>
      </c>
      <c r="AJ23" s="41">
        <v>0</v>
      </c>
      <c r="AK23" s="40">
        <v>1176.8999999985681</v>
      </c>
      <c r="AL23" s="41">
        <v>616.80000000342261</v>
      </c>
      <c r="AM23" s="40">
        <v>17729.249999995318</v>
      </c>
      <c r="AN23" s="41">
        <v>8324.2500000301334</v>
      </c>
      <c r="AO23" s="40">
        <v>10163.999999989755</v>
      </c>
      <c r="AP23" s="41">
        <v>5896.0000000606669</v>
      </c>
      <c r="AQ23" s="40">
        <v>0</v>
      </c>
      <c r="AR23" s="41">
        <v>0</v>
      </c>
      <c r="AS23" s="40">
        <v>45.899999997345731</v>
      </c>
      <c r="AT23" s="41">
        <v>0</v>
      </c>
      <c r="AU23" s="40">
        <v>276.90000001166482</v>
      </c>
      <c r="AV23" s="41">
        <v>384.9000000009255</v>
      </c>
      <c r="AW23" s="40">
        <v>666.00000000471482</v>
      </c>
      <c r="AX23" s="41">
        <v>0</v>
      </c>
      <c r="BA23" s="39" t="s">
        <v>78</v>
      </c>
      <c r="BB23" s="40">
        <v>5851.8000000331085</v>
      </c>
      <c r="BC23" s="41">
        <v>1425.5999999859341</v>
      </c>
      <c r="BD23" s="40"/>
      <c r="BE23" s="42"/>
      <c r="BF23" s="42"/>
      <c r="BG23" s="41"/>
      <c r="BH23" s="35">
        <v>0</v>
      </c>
      <c r="BI23" s="34">
        <v>0</v>
      </c>
      <c r="BJ23" s="40">
        <v>3800.9999999994761</v>
      </c>
      <c r="BK23" s="41">
        <v>1005.300000000716</v>
      </c>
      <c r="BL23" s="40">
        <v>9429.5999999740161</v>
      </c>
      <c r="BM23" s="41">
        <v>1727.99999999188</v>
      </c>
      <c r="BN23" s="40">
        <v>179.99999999983629</v>
      </c>
      <c r="BO23" s="41">
        <v>119.99999999989086</v>
      </c>
      <c r="BP23" s="40">
        <v>11.250000002291927</v>
      </c>
      <c r="BQ23" s="41">
        <v>18.899999999348438</v>
      </c>
      <c r="BR23" s="40">
        <v>140.69999999999538</v>
      </c>
      <c r="BS23" s="41">
        <v>18.199999999982452</v>
      </c>
      <c r="BT23" s="40">
        <v>1346.4000000001447</v>
      </c>
      <c r="BU23" s="41">
        <v>1260.5999999996413</v>
      </c>
      <c r="BV23" s="40">
        <v>0</v>
      </c>
      <c r="BW23" s="41">
        <v>0</v>
      </c>
      <c r="BX23" s="40">
        <v>13949.400000050218</v>
      </c>
      <c r="BY23" s="41">
        <v>6358.6500000099022</v>
      </c>
      <c r="BZ23" s="40">
        <v>3553.3799999859184</v>
      </c>
      <c r="CA23" s="41">
        <v>2055.4200000042329</v>
      </c>
      <c r="CB23" s="40">
        <v>1875.2250000188724</v>
      </c>
      <c r="CC23" s="41">
        <v>941.45000000088839</v>
      </c>
      <c r="CD23" s="46"/>
      <c r="CE23" s="46"/>
      <c r="CF23" s="37"/>
      <c r="CG23" s="39" t="s">
        <v>78</v>
      </c>
      <c r="CH23" s="40">
        <v>1920.480000005773</v>
      </c>
      <c r="CI23" s="41">
        <v>379.20000000303844</v>
      </c>
      <c r="CJ23" s="40">
        <v>2243</v>
      </c>
      <c r="CK23" s="41">
        <v>571</v>
      </c>
      <c r="CL23" s="40">
        <v>12584.099999963888</v>
      </c>
      <c r="CM23" s="41">
        <v>5114.899999979687</v>
      </c>
      <c r="CN23" s="40">
        <v>1032.8999999983353</v>
      </c>
      <c r="CO23" s="41">
        <v>511.49999999415741</v>
      </c>
      <c r="CP23" s="40">
        <v>6476.924999984476</v>
      </c>
      <c r="CQ23" s="41">
        <v>4521.3000000014745</v>
      </c>
      <c r="CR23" s="40">
        <v>211.19999999937136</v>
      </c>
      <c r="CS23" s="41">
        <v>266.40000000188593</v>
      </c>
      <c r="CT23" s="40">
        <v>13671.999999969557</v>
      </c>
      <c r="CU23" s="41">
        <v>8910.0000000144064</v>
      </c>
      <c r="CV23" s="40">
        <v>598.50000001688386</v>
      </c>
      <c r="CW23" s="41">
        <v>182.6999999994996</v>
      </c>
      <c r="CX23" s="40">
        <v>5791.5000000175496</v>
      </c>
      <c r="CY23" s="41">
        <v>1505.7000000006155</v>
      </c>
      <c r="CZ23" s="35">
        <v>950.40000000028613</v>
      </c>
      <c r="DA23" s="87">
        <v>615.99999999950228</v>
      </c>
      <c r="DB23" s="46"/>
      <c r="DC23" s="46"/>
    </row>
    <row r="24" spans="1:107" ht="13.5" thickBot="1" x14ac:dyDescent="0.25">
      <c r="A24" s="50" t="s">
        <v>79</v>
      </c>
      <c r="B24" s="44">
        <v>6679.199999984121</v>
      </c>
      <c r="C24" s="45">
        <v>2006.3999999765656</v>
      </c>
      <c r="D24" s="65">
        <v>845.62499999407237</v>
      </c>
      <c r="E24" s="66">
        <v>321.75000000364662</v>
      </c>
      <c r="F24" s="44">
        <v>80.100000006495975</v>
      </c>
      <c r="G24" s="45">
        <v>48.150000003261084</v>
      </c>
      <c r="H24" s="44">
        <v>4.800000018440187</v>
      </c>
      <c r="I24" s="45">
        <v>27.600000001257285</v>
      </c>
      <c r="J24" s="44">
        <v>93.599999999696593</v>
      </c>
      <c r="K24" s="45">
        <v>0</v>
      </c>
      <c r="L24" s="44">
        <v>515.70000000356231</v>
      </c>
      <c r="M24" s="45">
        <v>452.69999999072752</v>
      </c>
      <c r="N24" s="44">
        <v>764.45999997959007</v>
      </c>
      <c r="O24" s="45">
        <v>461.52000000365661</v>
      </c>
      <c r="P24" s="44">
        <v>0</v>
      </c>
      <c r="Q24" s="45">
        <v>0</v>
      </c>
      <c r="R24" s="44">
        <v>0</v>
      </c>
      <c r="S24" s="47">
        <v>0</v>
      </c>
      <c r="T24" s="74">
        <v>1358.3999999886146</v>
      </c>
      <c r="U24" s="75">
        <v>860.03999999666121</v>
      </c>
      <c r="V24" s="84">
        <v>2659.9500000065746</v>
      </c>
      <c r="W24" s="45">
        <v>2580.750000001899</v>
      </c>
      <c r="X24" s="44"/>
      <c r="Y24" s="45"/>
      <c r="Z24" s="46"/>
      <c r="AA24" s="73"/>
      <c r="AB24" s="50" t="s">
        <v>79</v>
      </c>
      <c r="AC24" s="44">
        <v>195.60000000055879</v>
      </c>
      <c r="AD24" s="45">
        <v>140.64000000016676</v>
      </c>
      <c r="AE24" s="44">
        <v>7066.1999999574618</v>
      </c>
      <c r="AF24" s="45">
        <v>4789.4999999989523</v>
      </c>
      <c r="AG24" s="44">
        <v>1142.0999999936612</v>
      </c>
      <c r="AH24" s="45">
        <v>235.80000000424661</v>
      </c>
      <c r="AI24" s="44">
        <v>690.00000001778972</v>
      </c>
      <c r="AJ24" s="45">
        <v>41.999999999688953</v>
      </c>
      <c r="AK24" s="44">
        <v>487.19999999229913</v>
      </c>
      <c r="AL24" s="45">
        <v>332.69999999356514</v>
      </c>
      <c r="AM24" s="44">
        <v>16714.499999968666</v>
      </c>
      <c r="AN24" s="45">
        <v>8225.2499999987085</v>
      </c>
      <c r="AO24" s="44">
        <v>9539.2000000865664</v>
      </c>
      <c r="AP24" s="45">
        <v>5332.8000000019529</v>
      </c>
      <c r="AQ24" s="44">
        <v>0</v>
      </c>
      <c r="AR24" s="45">
        <v>0</v>
      </c>
      <c r="AS24" s="44">
        <v>53.100000000995351</v>
      </c>
      <c r="AT24" s="45">
        <v>0</v>
      </c>
      <c r="AU24" s="44">
        <v>345.3000000299653</v>
      </c>
      <c r="AV24" s="45">
        <v>540.60000000208674</v>
      </c>
      <c r="AW24" s="44">
        <v>307.79999999504071</v>
      </c>
      <c r="AX24" s="45">
        <v>0</v>
      </c>
      <c r="BA24" s="50" t="s">
        <v>79</v>
      </c>
      <c r="BB24" s="44">
        <v>5329.7999998612795</v>
      </c>
      <c r="BC24" s="45">
        <v>1470.6000000114727</v>
      </c>
      <c r="BD24" s="74"/>
      <c r="BE24" s="77"/>
      <c r="BF24" s="77"/>
      <c r="BG24" s="75"/>
      <c r="BH24" s="78">
        <v>0</v>
      </c>
      <c r="BI24" s="37">
        <v>0</v>
      </c>
      <c r="BJ24" s="44">
        <v>3796.7999999964377</v>
      </c>
      <c r="BK24" s="45">
        <v>1029.8999999904481</v>
      </c>
      <c r="BL24" s="44">
        <v>7876.8000000418397</v>
      </c>
      <c r="BM24" s="45">
        <v>1831.2000000041735</v>
      </c>
      <c r="BN24" s="44">
        <v>179.99999999983629</v>
      </c>
      <c r="BO24" s="45">
        <v>119.99999999989086</v>
      </c>
      <c r="BP24" s="44">
        <v>13.949999999567808</v>
      </c>
      <c r="BQ24" s="45">
        <v>22.950000000378168</v>
      </c>
      <c r="BR24" s="44">
        <v>140.69999999999538</v>
      </c>
      <c r="BS24" s="45">
        <v>18.200000000007321</v>
      </c>
      <c r="BT24" s="44">
        <v>653.39999999964959</v>
      </c>
      <c r="BU24" s="45">
        <v>1240.799999999922</v>
      </c>
      <c r="BV24" s="44">
        <v>0</v>
      </c>
      <c r="BW24" s="45">
        <v>0</v>
      </c>
      <c r="BX24" s="44">
        <v>12854.250000007596</v>
      </c>
      <c r="BY24" s="45">
        <v>6240.7499999583251</v>
      </c>
      <c r="BZ24" s="44">
        <v>3527.4600000120699</v>
      </c>
      <c r="CA24" s="45">
        <v>2103.6599999904865</v>
      </c>
      <c r="CB24" s="44">
        <v>1056.8250000142143</v>
      </c>
      <c r="CC24" s="45">
        <v>610.69999999896754</v>
      </c>
      <c r="CD24" s="46"/>
      <c r="CE24" s="46"/>
      <c r="CF24" s="37"/>
      <c r="CG24" s="50" t="s">
        <v>79</v>
      </c>
      <c r="CH24" s="44">
        <v>1487.0399999956135</v>
      </c>
      <c r="CI24" s="45">
        <v>472.07999999882304</v>
      </c>
      <c r="CJ24" s="44">
        <v>1894</v>
      </c>
      <c r="CK24" s="45">
        <v>340</v>
      </c>
      <c r="CL24" s="44">
        <v>10604.450000110257</v>
      </c>
      <c r="CM24" s="45">
        <v>4439.700000008932</v>
      </c>
      <c r="CN24" s="44">
        <v>987.80000001715962</v>
      </c>
      <c r="CO24" s="45">
        <v>986.70000000493019</v>
      </c>
      <c r="CP24" s="44">
        <v>6811.3499999972191</v>
      </c>
      <c r="CQ24" s="45">
        <v>4880.3999999972802</v>
      </c>
      <c r="CR24" s="44">
        <v>259.2000000004191</v>
      </c>
      <c r="CS24" s="45">
        <v>379.19999999867287</v>
      </c>
      <c r="CT24" s="44">
        <v>14553.000000083557</v>
      </c>
      <c r="CU24" s="45">
        <v>11220.000000004802</v>
      </c>
      <c r="CV24" s="44">
        <v>508.20000000612708</v>
      </c>
      <c r="CW24" s="45">
        <v>187.94999999937545</v>
      </c>
      <c r="CX24" s="44">
        <v>4076.9999999793072</v>
      </c>
      <c r="CY24" s="45">
        <v>1125.9000000018204</v>
      </c>
      <c r="CZ24" s="78">
        <v>968.00000000024511</v>
      </c>
      <c r="DA24" s="88">
        <v>616.00000000012756</v>
      </c>
      <c r="DB24" s="46"/>
      <c r="DC24" s="46"/>
    </row>
    <row r="25" spans="1:107" x14ac:dyDescent="0.2">
      <c r="A25" s="48" t="s">
        <v>80</v>
      </c>
      <c r="B25" s="79">
        <v>5816.80000004053</v>
      </c>
      <c r="C25" s="80">
        <v>853.60000000582659</v>
      </c>
      <c r="D25" s="79">
        <v>1208.6250000061227</v>
      </c>
      <c r="E25" s="80">
        <v>346.50000000681302</v>
      </c>
      <c r="F25" s="32">
        <v>79.650000001493027</v>
      </c>
      <c r="G25" s="33">
        <v>48.150000003261084</v>
      </c>
      <c r="H25" s="32">
        <v>5.5199999827891588</v>
      </c>
      <c r="I25" s="33">
        <v>27.359999998589046</v>
      </c>
      <c r="J25" s="32">
        <v>95.999999999776264</v>
      </c>
      <c r="K25" s="33">
        <v>0</v>
      </c>
      <c r="L25" s="32">
        <v>636.29999999375286</v>
      </c>
      <c r="M25" s="33">
        <v>515.70000000356231</v>
      </c>
      <c r="N25" s="32">
        <v>815.04000001150416</v>
      </c>
      <c r="O25" s="33">
        <v>516.60000000047148</v>
      </c>
      <c r="P25" s="32">
        <v>0</v>
      </c>
      <c r="Q25" s="33">
        <v>0</v>
      </c>
      <c r="R25" s="32">
        <v>0</v>
      </c>
      <c r="S25" s="38">
        <v>0</v>
      </c>
      <c r="T25" s="32">
        <v>1415.7600000064122</v>
      </c>
      <c r="U25" s="33">
        <v>956.28000000142492</v>
      </c>
      <c r="V25" s="82">
        <v>3034.3499999780761</v>
      </c>
      <c r="W25" s="81">
        <v>3097.3499999990963</v>
      </c>
      <c r="X25" s="32"/>
      <c r="Y25" s="33"/>
      <c r="Z25" s="46"/>
      <c r="AA25" s="73"/>
      <c r="AB25" s="48" t="s">
        <v>80</v>
      </c>
      <c r="AC25" s="32">
        <v>313.44000000099186</v>
      </c>
      <c r="AD25" s="33">
        <v>62.400000000161526</v>
      </c>
      <c r="AE25" s="32">
        <v>7305.6000000215136</v>
      </c>
      <c r="AF25" s="33">
        <v>4802.0999999862397</v>
      </c>
      <c r="AG25" s="32">
        <v>1143.4499999922991</v>
      </c>
      <c r="AH25" s="33">
        <v>237.59999999560932</v>
      </c>
      <c r="AI25" s="32">
        <v>420.00000001735316</v>
      </c>
      <c r="AJ25" s="33">
        <v>33.000000005358743</v>
      </c>
      <c r="AK25" s="32">
        <v>1245.599999998376</v>
      </c>
      <c r="AL25" s="33">
        <v>606.29999999582651</v>
      </c>
      <c r="AM25" s="32">
        <v>16797.000000060507</v>
      </c>
      <c r="AN25" s="33">
        <v>8307.7499999967586</v>
      </c>
      <c r="AO25" s="32">
        <v>10621.599999954924</v>
      </c>
      <c r="AP25" s="33">
        <v>6428.3999999570369</v>
      </c>
      <c r="AQ25" s="32">
        <v>0</v>
      </c>
      <c r="AR25" s="33">
        <v>0</v>
      </c>
      <c r="AS25" s="32">
        <v>48.599999994621612</v>
      </c>
      <c r="AT25" s="33">
        <v>0</v>
      </c>
      <c r="AU25" s="32">
        <v>348.29999999783468</v>
      </c>
      <c r="AV25" s="33">
        <v>549.29999999512802</v>
      </c>
      <c r="AW25" s="32">
        <v>932.10000000544824</v>
      </c>
      <c r="AX25" s="33">
        <v>0</v>
      </c>
      <c r="BA25" s="48" t="s">
        <v>80</v>
      </c>
      <c r="BB25" s="32">
        <v>5216.4000001066597</v>
      </c>
      <c r="BC25" s="33">
        <v>1384.2000000004191</v>
      </c>
      <c r="BD25" s="32"/>
      <c r="BE25" s="36"/>
      <c r="BF25" s="36"/>
      <c r="BG25" s="38"/>
      <c r="BH25" s="32">
        <v>0</v>
      </c>
      <c r="BI25" s="33">
        <v>0</v>
      </c>
      <c r="BJ25" s="32">
        <v>3663.3000000074389</v>
      </c>
      <c r="BK25" s="33">
        <v>998.10000000798027</v>
      </c>
      <c r="BL25" s="32">
        <v>8507.9999999870779</v>
      </c>
      <c r="BM25" s="33">
        <v>1929.599999995844</v>
      </c>
      <c r="BN25" s="32">
        <v>179.99999999983629</v>
      </c>
      <c r="BO25" s="33">
        <v>59.99999999994543</v>
      </c>
      <c r="BP25" s="32">
        <v>9.9000000036539859</v>
      </c>
      <c r="BQ25" s="33">
        <v>21.599999999693864</v>
      </c>
      <c r="BR25" s="32">
        <v>145.60000000005857</v>
      </c>
      <c r="BS25" s="33">
        <v>21.699999999999164</v>
      </c>
      <c r="BT25" s="32">
        <v>1445.4000000001483</v>
      </c>
      <c r="BU25" s="33">
        <v>1333.2000000001756</v>
      </c>
      <c r="BV25" s="32">
        <v>0</v>
      </c>
      <c r="BW25" s="33">
        <v>0</v>
      </c>
      <c r="BX25" s="32">
        <v>14195.249999978614</v>
      </c>
      <c r="BY25" s="33">
        <v>6763.8000000248439</v>
      </c>
      <c r="BZ25" s="32">
        <v>3529.7999999922467</v>
      </c>
      <c r="CA25" s="33">
        <v>2253.9600000047358</v>
      </c>
      <c r="CB25" s="32">
        <v>1750.6499999544758</v>
      </c>
      <c r="CC25" s="33">
        <v>853.15000000327746</v>
      </c>
      <c r="CD25" s="46"/>
      <c r="CE25" s="46"/>
      <c r="CF25" s="37"/>
      <c r="CG25" s="48" t="s">
        <v>80</v>
      </c>
      <c r="CH25" s="32">
        <v>1895.2799999897252</v>
      </c>
      <c r="CI25" s="33">
        <v>627.35999999858905</v>
      </c>
      <c r="CJ25" s="32">
        <v>1898</v>
      </c>
      <c r="CK25" s="33">
        <v>508</v>
      </c>
      <c r="CL25" s="32">
        <v>12015.399999980407</v>
      </c>
      <c r="CM25" s="33">
        <v>5057.5000000064829</v>
      </c>
      <c r="CN25" s="32">
        <v>1084.6000000128697</v>
      </c>
      <c r="CO25" s="33">
        <v>797.50000000240107</v>
      </c>
      <c r="CP25" s="32">
        <v>6622.8750000027503</v>
      </c>
      <c r="CQ25" s="33">
        <v>4749.6750000002521</v>
      </c>
      <c r="CR25" s="32">
        <v>455.99999999685679</v>
      </c>
      <c r="CS25" s="33">
        <v>652.80000000202563</v>
      </c>
      <c r="CT25" s="32">
        <v>13084.999999991851</v>
      </c>
      <c r="CU25" s="33">
        <v>9570.0000000288128</v>
      </c>
      <c r="CV25" s="32">
        <v>545.99999999663851</v>
      </c>
      <c r="CW25" s="33">
        <v>183.75000000042974</v>
      </c>
      <c r="CX25" s="32">
        <v>5335.2000000031694</v>
      </c>
      <c r="CY25" s="38">
        <v>1512.8999999988082</v>
      </c>
      <c r="CZ25" s="32">
        <v>950.39999999966085</v>
      </c>
      <c r="DA25" s="33">
        <v>616.00000000012756</v>
      </c>
      <c r="DB25" s="46"/>
      <c r="DC25" s="46"/>
    </row>
    <row r="26" spans="1:107" x14ac:dyDescent="0.2">
      <c r="A26" s="39" t="s">
        <v>81</v>
      </c>
      <c r="B26" s="63">
        <v>7919.9999999727879</v>
      </c>
      <c r="C26" s="64">
        <v>2111.9999999900756</v>
      </c>
      <c r="D26" s="63">
        <v>1480.8749999846782</v>
      </c>
      <c r="E26" s="64">
        <v>400.12499999335205</v>
      </c>
      <c r="F26" s="40">
        <v>78.300000002855086</v>
      </c>
      <c r="G26" s="41">
        <v>47.699999998258136</v>
      </c>
      <c r="H26" s="40">
        <v>4.5600000070407987</v>
      </c>
      <c r="I26" s="41">
        <v>26.880000001983717</v>
      </c>
      <c r="J26" s="40">
        <v>97.200000000157161</v>
      </c>
      <c r="K26" s="41">
        <v>0</v>
      </c>
      <c r="L26" s="40">
        <v>425.70000000978325</v>
      </c>
      <c r="M26" s="41">
        <v>405.44999999747233</v>
      </c>
      <c r="N26" s="40">
        <v>788.93999998981599</v>
      </c>
      <c r="O26" s="41">
        <v>671.04000000181259</v>
      </c>
      <c r="P26" s="40">
        <v>0</v>
      </c>
      <c r="Q26" s="41">
        <v>0</v>
      </c>
      <c r="R26" s="40">
        <v>0</v>
      </c>
      <c r="S26" s="43">
        <v>0</v>
      </c>
      <c r="T26" s="40">
        <v>1456.9199999968987</v>
      </c>
      <c r="U26" s="41">
        <v>1084.8000000027241</v>
      </c>
      <c r="V26" s="85">
        <v>3258.4499999975378</v>
      </c>
      <c r="W26" s="34">
        <v>3348.4499999913169</v>
      </c>
      <c r="X26" s="40"/>
      <c r="Y26" s="41"/>
      <c r="Z26" s="46"/>
      <c r="AA26" s="73"/>
      <c r="AB26" s="39" t="s">
        <v>81</v>
      </c>
      <c r="AC26" s="40">
        <v>358.07999999960884</v>
      </c>
      <c r="AD26" s="41">
        <v>24.479999999857682</v>
      </c>
      <c r="AE26" s="40">
        <v>6877.8000000020256</v>
      </c>
      <c r="AF26" s="41">
        <v>4553.7000000185799</v>
      </c>
      <c r="AG26" s="40">
        <v>1142.5499999822932</v>
      </c>
      <c r="AH26" s="41">
        <v>234.9000000003798</v>
      </c>
      <c r="AI26" s="40">
        <v>299.99999997926352</v>
      </c>
      <c r="AJ26" s="41">
        <v>0</v>
      </c>
      <c r="AK26" s="40">
        <v>1215.5999999922642</v>
      </c>
      <c r="AL26" s="41">
        <v>579.90000001336739</v>
      </c>
      <c r="AM26" s="40">
        <v>17630.249999945136</v>
      </c>
      <c r="AN26" s="41">
        <v>9264.7499999816318</v>
      </c>
      <c r="AO26" s="40">
        <v>10119.999999980791</v>
      </c>
      <c r="AP26" s="41">
        <v>6503.2000000082917</v>
      </c>
      <c r="AQ26" s="40">
        <v>0</v>
      </c>
      <c r="AR26" s="41">
        <v>0</v>
      </c>
      <c r="AS26" s="40">
        <v>45.600000004924368</v>
      </c>
      <c r="AT26" s="41">
        <v>0</v>
      </c>
      <c r="AU26" s="40">
        <v>479.09999996772967</v>
      </c>
      <c r="AV26" s="41">
        <v>563.70000000242726</v>
      </c>
      <c r="AW26" s="40">
        <v>1196.0999999937485</v>
      </c>
      <c r="AX26" s="41">
        <v>0</v>
      </c>
      <c r="BA26" s="39" t="s">
        <v>81</v>
      </c>
      <c r="BB26" s="40">
        <v>4957.1999999752734</v>
      </c>
      <c r="BC26" s="41">
        <v>700.19999999203719</v>
      </c>
      <c r="BD26" s="40"/>
      <c r="BE26" s="42"/>
      <c r="BF26" s="42"/>
      <c r="BG26" s="43"/>
      <c r="BH26" s="40">
        <v>0</v>
      </c>
      <c r="BI26" s="41">
        <v>0</v>
      </c>
      <c r="BJ26" s="40">
        <v>3348.599999990256</v>
      </c>
      <c r="BK26" s="41">
        <v>981.89999999704014</v>
      </c>
      <c r="BL26" s="40">
        <v>8817.6000000239583</v>
      </c>
      <c r="BM26" s="41">
        <v>2030.3999999950975</v>
      </c>
      <c r="BN26" s="40">
        <v>180.00000000120053</v>
      </c>
      <c r="BO26" s="41">
        <v>59.99999999994543</v>
      </c>
      <c r="BP26" s="40">
        <v>11.249999994106474</v>
      </c>
      <c r="BQ26" s="41">
        <v>19.800000000145701</v>
      </c>
      <c r="BR26" s="40">
        <v>169.39999999995337</v>
      </c>
      <c r="BS26" s="41">
        <v>27.300000000010982</v>
      </c>
      <c r="BT26" s="40">
        <v>1524.599999999964</v>
      </c>
      <c r="BU26" s="41">
        <v>1326.5999999999565</v>
      </c>
      <c r="BV26" s="40">
        <v>0.49999999987448973</v>
      </c>
      <c r="BW26" s="41">
        <v>0</v>
      </c>
      <c r="BX26" s="40">
        <v>13243.350000061355</v>
      </c>
      <c r="BY26" s="41">
        <v>6632.2500000009086</v>
      </c>
      <c r="BZ26" s="40">
        <v>3756.4199999906123</v>
      </c>
      <c r="CA26" s="41">
        <v>2427.3000000132015</v>
      </c>
      <c r="CB26" s="40">
        <v>1633.5000000326545</v>
      </c>
      <c r="CC26" s="41">
        <v>830.92500000073233</v>
      </c>
      <c r="CD26" s="46"/>
      <c r="CE26" s="46"/>
      <c r="CF26" s="37"/>
      <c r="CG26" s="39" t="s">
        <v>81</v>
      </c>
      <c r="CH26" s="40">
        <v>1901.0400000210211</v>
      </c>
      <c r="CI26" s="41">
        <v>423.36000000177592</v>
      </c>
      <c r="CJ26" s="40">
        <v>2415</v>
      </c>
      <c r="CK26" s="41">
        <v>559</v>
      </c>
      <c r="CL26" s="40">
        <v>12938.999999941414</v>
      </c>
      <c r="CM26" s="41">
        <v>5735.6499999991356</v>
      </c>
      <c r="CN26" s="40">
        <v>1068.0999999894993</v>
      </c>
      <c r="CO26" s="41">
        <v>621.49999999655847</v>
      </c>
      <c r="CP26" s="40">
        <v>6910.5750000117041</v>
      </c>
      <c r="CQ26" s="41">
        <v>5062.5750000028802</v>
      </c>
      <c r="CR26" s="40">
        <v>448.79999999975553</v>
      </c>
      <c r="CS26" s="41">
        <v>650.39999999717111</v>
      </c>
      <c r="CT26" s="40">
        <v>13193.000000024767</v>
      </c>
      <c r="CU26" s="41">
        <v>10559.999999990396</v>
      </c>
      <c r="CV26" s="40">
        <v>597.44999999566062</v>
      </c>
      <c r="CW26" s="41">
        <v>181.64999999976317</v>
      </c>
      <c r="CX26" s="40">
        <v>6007.499999996071</v>
      </c>
      <c r="CY26" s="43">
        <v>1919.7000000031039</v>
      </c>
      <c r="CZ26" s="40">
        <v>924.00000000003502</v>
      </c>
      <c r="DA26" s="41">
        <v>598.39999999985594</v>
      </c>
      <c r="DB26" s="46"/>
      <c r="DC26" s="46"/>
    </row>
    <row r="27" spans="1:107" x14ac:dyDescent="0.2">
      <c r="A27" s="39" t="s">
        <v>82</v>
      </c>
      <c r="B27" s="63">
        <v>9319.2000000417465</v>
      </c>
      <c r="C27" s="64">
        <v>2719.2000000177359</v>
      </c>
      <c r="D27" s="63">
        <v>1571.6250000087939</v>
      </c>
      <c r="E27" s="64">
        <v>391.87499999542297</v>
      </c>
      <c r="F27" s="40">
        <v>38.249999999607098</v>
      </c>
      <c r="G27" s="41">
        <v>46.799999996437691</v>
      </c>
      <c r="H27" s="40">
        <v>4.5600000070407987</v>
      </c>
      <c r="I27" s="41">
        <v>26.87999999980093</v>
      </c>
      <c r="J27" s="40">
        <v>94.800000000077489</v>
      </c>
      <c r="K27" s="41">
        <v>0</v>
      </c>
      <c r="L27" s="40">
        <v>404.09999999064894</v>
      </c>
      <c r="M27" s="41">
        <v>366.30000000423024</v>
      </c>
      <c r="N27" s="40">
        <v>1216.6200000036042</v>
      </c>
      <c r="O27" s="41">
        <v>889.37999999980093</v>
      </c>
      <c r="P27" s="40">
        <v>0</v>
      </c>
      <c r="Q27" s="41">
        <v>0</v>
      </c>
      <c r="R27" s="40">
        <v>0</v>
      </c>
      <c r="S27" s="43">
        <v>0</v>
      </c>
      <c r="T27" s="40">
        <v>1429.9200000066776</v>
      </c>
      <c r="U27" s="41">
        <v>1067.7599999966333</v>
      </c>
      <c r="V27" s="85">
        <v>3120.7500000055006</v>
      </c>
      <c r="W27" s="34">
        <v>3173.8499999983105</v>
      </c>
      <c r="X27" s="40"/>
      <c r="Y27" s="41"/>
      <c r="Z27" s="46"/>
      <c r="AA27" s="73"/>
      <c r="AB27" s="39" t="s">
        <v>82</v>
      </c>
      <c r="AC27" s="40">
        <v>366.00000000034925</v>
      </c>
      <c r="AD27" s="41">
        <v>33.359999999811407</v>
      </c>
      <c r="AE27" s="40">
        <v>5385.599999979604</v>
      </c>
      <c r="AF27" s="41">
        <v>3664.4999999989523</v>
      </c>
      <c r="AG27" s="40">
        <v>1142.550000015035</v>
      </c>
      <c r="AH27" s="41">
        <v>235.80000000220025</v>
      </c>
      <c r="AI27" s="40">
        <v>689.99999999050488</v>
      </c>
      <c r="AJ27" s="41">
        <v>221.99999999884312</v>
      </c>
      <c r="AK27" s="40">
        <v>1197.3000000070897</v>
      </c>
      <c r="AL27" s="41">
        <v>499.19999998928688</v>
      </c>
      <c r="AM27" s="40">
        <v>17374.500000028092</v>
      </c>
      <c r="AN27" s="41">
        <v>9009.0000000083128</v>
      </c>
      <c r="AO27" s="40">
        <v>9587.6000000644126</v>
      </c>
      <c r="AP27" s="41">
        <v>6221.6000000189524</v>
      </c>
      <c r="AQ27" s="40">
        <v>0</v>
      </c>
      <c r="AR27" s="41">
        <v>0</v>
      </c>
      <c r="AS27" s="40">
        <v>45.300000001589069</v>
      </c>
      <c r="AT27" s="41">
        <v>0</v>
      </c>
      <c r="AU27" s="40">
        <v>426.90000002039596</v>
      </c>
      <c r="AV27" s="41">
        <v>537.00000000026193</v>
      </c>
      <c r="AW27" s="40">
        <v>1146.3000000021566</v>
      </c>
      <c r="AX27" s="41">
        <v>0</v>
      </c>
      <c r="BA27" s="39" t="s">
        <v>82</v>
      </c>
      <c r="BB27" s="40">
        <v>5668.2000000218977</v>
      </c>
      <c r="BC27" s="41">
        <v>1018.7999999980093</v>
      </c>
      <c r="BD27" s="40"/>
      <c r="BE27" s="42"/>
      <c r="BF27" s="42"/>
      <c r="BG27" s="43"/>
      <c r="BH27" s="40">
        <v>0</v>
      </c>
      <c r="BI27" s="41">
        <v>0</v>
      </c>
      <c r="BJ27" s="40">
        <v>2840.1000000012573</v>
      </c>
      <c r="BK27" s="41">
        <v>948.30000000547443</v>
      </c>
      <c r="BL27" s="40">
        <v>8615.9999999654246</v>
      </c>
      <c r="BM27" s="41">
        <v>1987.200000019584</v>
      </c>
      <c r="BN27" s="40">
        <v>179.99999999983629</v>
      </c>
      <c r="BO27" s="41">
        <v>119.99999999989086</v>
      </c>
      <c r="BP27" s="40">
        <v>11.250000002291927</v>
      </c>
      <c r="BQ27" s="41">
        <v>22.500000000491127</v>
      </c>
      <c r="BR27" s="40">
        <v>151.20000000004552</v>
      </c>
      <c r="BS27" s="41">
        <v>21.699999999999164</v>
      </c>
      <c r="BT27" s="40">
        <v>1419.0000000002101</v>
      </c>
      <c r="BU27" s="41">
        <v>1320.0000000002065</v>
      </c>
      <c r="BV27" s="40">
        <v>0</v>
      </c>
      <c r="BW27" s="41">
        <v>0</v>
      </c>
      <c r="BX27" s="40">
        <v>13692.29999998106</v>
      </c>
      <c r="BY27" s="41">
        <v>7062.8999999944426</v>
      </c>
      <c r="BZ27" s="40">
        <v>3612.240000005113</v>
      </c>
      <c r="CA27" s="41">
        <v>2338.3800000068732</v>
      </c>
      <c r="CB27" s="40">
        <v>1649.1749999968306</v>
      </c>
      <c r="CC27" s="41">
        <v>849.2749999966145</v>
      </c>
      <c r="CD27" s="46"/>
      <c r="CE27" s="46"/>
      <c r="CF27" s="37"/>
      <c r="CG27" s="39" t="s">
        <v>82</v>
      </c>
      <c r="CH27" s="40">
        <v>1945.9200000004785</v>
      </c>
      <c r="CI27" s="41">
        <v>418.56000000079803</v>
      </c>
      <c r="CJ27" s="40">
        <v>2529</v>
      </c>
      <c r="CK27" s="41">
        <v>701</v>
      </c>
      <c r="CL27" s="40">
        <v>12310.499999990396</v>
      </c>
      <c r="CM27" s="41">
        <v>5755.649999988811</v>
      </c>
      <c r="CN27" s="40">
        <v>1200.0999999763735</v>
      </c>
      <c r="CO27" s="41">
        <v>702.9000000011365</v>
      </c>
      <c r="CP27" s="40">
        <v>6936.8249999788532</v>
      </c>
      <c r="CQ27" s="41">
        <v>4741.274999992811</v>
      </c>
      <c r="CR27" s="40">
        <v>458.40000000171131</v>
      </c>
      <c r="CS27" s="41">
        <v>655.20000000251457</v>
      </c>
      <c r="CT27" s="40">
        <v>12362.000000008265</v>
      </c>
      <c r="CU27" s="41">
        <v>9239.9999999615829</v>
      </c>
      <c r="CV27" s="40">
        <v>569.10000000516447</v>
      </c>
      <c r="CW27" s="41">
        <v>181.64999999976317</v>
      </c>
      <c r="CX27" s="40">
        <v>5627.6999999972759</v>
      </c>
      <c r="CY27" s="43">
        <v>2137.4999999934516</v>
      </c>
      <c r="CZ27" s="40">
        <v>879.99999999982492</v>
      </c>
      <c r="DA27" s="41">
        <v>545.59999999997899</v>
      </c>
      <c r="DB27" s="46"/>
      <c r="DC27" s="46"/>
    </row>
    <row r="28" spans="1:107" x14ac:dyDescent="0.2">
      <c r="A28" s="39" t="s">
        <v>83</v>
      </c>
      <c r="B28" s="63">
        <v>8931.9999999788706</v>
      </c>
      <c r="C28" s="64">
        <v>2613.6000000042259</v>
      </c>
      <c r="D28" s="63">
        <v>1447.875000002341</v>
      </c>
      <c r="E28" s="64">
        <v>391.87500000480213</v>
      </c>
      <c r="F28" s="40">
        <v>34.200000003693276</v>
      </c>
      <c r="G28" s="41">
        <v>46.800000004623143</v>
      </c>
      <c r="H28" s="40">
        <v>4.5600000070407987</v>
      </c>
      <c r="I28" s="41">
        <v>26.87999999980093</v>
      </c>
      <c r="J28" s="40">
        <v>98.399999999855936</v>
      </c>
      <c r="K28" s="41">
        <v>0</v>
      </c>
      <c r="L28" s="40">
        <v>506.24999999672582</v>
      </c>
      <c r="M28" s="41">
        <v>451.79999999709253</v>
      </c>
      <c r="N28" s="40">
        <v>1332.360000013432</v>
      </c>
      <c r="O28" s="41">
        <v>948.23999999280204</v>
      </c>
      <c r="P28" s="40">
        <v>0</v>
      </c>
      <c r="Q28" s="41">
        <v>0</v>
      </c>
      <c r="R28" s="40">
        <v>0</v>
      </c>
      <c r="S28" s="43">
        <v>0</v>
      </c>
      <c r="T28" s="40">
        <v>1497.1200000029057</v>
      </c>
      <c r="U28" s="41">
        <v>1109.2799999954877</v>
      </c>
      <c r="V28" s="85">
        <v>3073.049999999057</v>
      </c>
      <c r="W28" s="34">
        <v>3083.4000000158994</v>
      </c>
      <c r="X28" s="40"/>
      <c r="Y28" s="41"/>
      <c r="Z28" s="46"/>
      <c r="AA28" s="73"/>
      <c r="AB28" s="39" t="s">
        <v>83</v>
      </c>
      <c r="AC28" s="40">
        <v>364.31999999913387</v>
      </c>
      <c r="AD28" s="41">
        <v>36.959999999999127</v>
      </c>
      <c r="AE28" s="40">
        <v>4971.0000000195578</v>
      </c>
      <c r="AF28" s="41">
        <v>3540.0000000008731</v>
      </c>
      <c r="AG28" s="40">
        <v>1141.2000000163971</v>
      </c>
      <c r="AH28" s="41">
        <v>239.84999999197498</v>
      </c>
      <c r="AI28" s="40">
        <v>600.00000004038156</v>
      </c>
      <c r="AJ28" s="41">
        <v>77.999999994062819</v>
      </c>
      <c r="AK28" s="40">
        <v>1203.0000000049768</v>
      </c>
      <c r="AL28" s="41">
        <v>520.19999999902211</v>
      </c>
      <c r="AM28" s="40">
        <v>15773.999999942134</v>
      </c>
      <c r="AN28" s="41">
        <v>8398.4999999927368</v>
      </c>
      <c r="AO28" s="40">
        <v>9499.5999999664491</v>
      </c>
      <c r="AP28" s="41">
        <v>6322.8000000235625</v>
      </c>
      <c r="AQ28" s="40">
        <v>0</v>
      </c>
      <c r="AR28" s="41">
        <v>0</v>
      </c>
      <c r="AS28" s="40">
        <v>46.20000000068103</v>
      </c>
      <c r="AT28" s="41">
        <v>0</v>
      </c>
      <c r="AU28" s="40">
        <v>491.39999998442363</v>
      </c>
      <c r="AV28" s="41">
        <v>577.80000000093423</v>
      </c>
      <c r="AW28" s="40">
        <v>1175.1000000003842</v>
      </c>
      <c r="AX28" s="41">
        <v>0</v>
      </c>
      <c r="BA28" s="39" t="s">
        <v>83</v>
      </c>
      <c r="BB28" s="40">
        <v>6094.7999999189051</v>
      </c>
      <c r="BC28" s="41">
        <v>1089.0000000090367</v>
      </c>
      <c r="BD28" s="40"/>
      <c r="BE28" s="42"/>
      <c r="BF28" s="42"/>
      <c r="BG28" s="43"/>
      <c r="BH28" s="40">
        <v>0</v>
      </c>
      <c r="BI28" s="41">
        <v>0</v>
      </c>
      <c r="BJ28" s="40">
        <v>2489.3999999985681</v>
      </c>
      <c r="BK28" s="41">
        <v>931.49999999877764</v>
      </c>
      <c r="BL28" s="40">
        <v>8709.6000000019558</v>
      </c>
      <c r="BM28" s="41">
        <v>1838.3999999941807</v>
      </c>
      <c r="BN28" s="40">
        <v>179.99999999983629</v>
      </c>
      <c r="BO28" s="41">
        <v>120.00000000057298</v>
      </c>
      <c r="BP28" s="40">
        <v>11.699999999109423</v>
      </c>
      <c r="BQ28" s="41">
        <v>23.399999999242027</v>
      </c>
      <c r="BR28" s="40">
        <v>147.00000000000557</v>
      </c>
      <c r="BS28" s="41">
        <v>21.699999999999164</v>
      </c>
      <c r="BT28" s="40">
        <v>1511.3999999995258</v>
      </c>
      <c r="BU28" s="41">
        <v>1372.8000000000834</v>
      </c>
      <c r="BV28" s="40">
        <v>0</v>
      </c>
      <c r="BW28" s="41">
        <v>0</v>
      </c>
      <c r="BX28" s="40">
        <v>14494.649999994181</v>
      </c>
      <c r="BY28" s="41">
        <v>7760.0999999961005</v>
      </c>
      <c r="BZ28" s="40">
        <v>3436.9200000073761</v>
      </c>
      <c r="CA28" s="41">
        <v>2265.6599999842001</v>
      </c>
      <c r="CB28" s="40">
        <v>1541.0999999958221</v>
      </c>
      <c r="CC28" s="41">
        <v>846.87500000324144</v>
      </c>
      <c r="CD28" s="46"/>
      <c r="CE28" s="46"/>
      <c r="CF28" s="37"/>
      <c r="CG28" s="39" t="s">
        <v>83</v>
      </c>
      <c r="CH28" s="40">
        <v>2324.1599999862956</v>
      </c>
      <c r="CI28" s="41">
        <v>635.039999998844</v>
      </c>
      <c r="CJ28" s="40">
        <v>2306</v>
      </c>
      <c r="CK28" s="41">
        <v>622</v>
      </c>
      <c r="CL28" s="40">
        <v>12262.650000012101</v>
      </c>
      <c r="CM28" s="41">
        <v>5682.4500000086919</v>
      </c>
      <c r="CN28" s="40">
        <v>1312.3000000232423</v>
      </c>
      <c r="CO28" s="41">
        <v>591.79999999651045</v>
      </c>
      <c r="CP28" s="40">
        <v>6720.0000000129876</v>
      </c>
      <c r="CQ28" s="41">
        <v>4655.1750000000993</v>
      </c>
      <c r="CR28" s="40">
        <v>427.1999999997206</v>
      </c>
      <c r="CS28" s="41">
        <v>657.59999999863794</v>
      </c>
      <c r="CT28" s="40">
        <v>9915.9999998919375</v>
      </c>
      <c r="CU28" s="41">
        <v>8250</v>
      </c>
      <c r="CV28" s="40">
        <v>597.44999999566062</v>
      </c>
      <c r="CW28" s="41">
        <v>183.75000000042974</v>
      </c>
      <c r="CX28" s="40">
        <v>5598.9000000045053</v>
      </c>
      <c r="CY28" s="43">
        <v>2111.4000000061424</v>
      </c>
      <c r="CZ28" s="40">
        <v>1135.2000000001681</v>
      </c>
      <c r="DA28" s="41">
        <v>739.19999999984043</v>
      </c>
      <c r="DB28" s="46"/>
      <c r="DC28" s="46"/>
    </row>
    <row r="29" spans="1:107" x14ac:dyDescent="0.2">
      <c r="A29" s="39" t="s">
        <v>84</v>
      </c>
      <c r="B29" s="63">
        <v>8580.0000000272121</v>
      </c>
      <c r="C29" s="64">
        <v>2569.599999975253</v>
      </c>
      <c r="D29" s="63">
        <v>1612.8749999984393</v>
      </c>
      <c r="E29" s="64">
        <v>400.12500001211038</v>
      </c>
      <c r="F29" s="40">
        <v>34.64999999232532</v>
      </c>
      <c r="G29" s="41">
        <v>47.249999993255187</v>
      </c>
      <c r="H29" s="40">
        <v>4.5599999721162021</v>
      </c>
      <c r="I29" s="41">
        <v>26.87999999980093</v>
      </c>
      <c r="J29" s="40">
        <v>97.200000000157161</v>
      </c>
      <c r="K29" s="41">
        <v>0</v>
      </c>
      <c r="L29" s="40">
        <v>397.35000000564469</v>
      </c>
      <c r="M29" s="41">
        <v>365.84999999922729</v>
      </c>
      <c r="N29" s="40">
        <v>1008.1800000043586</v>
      </c>
      <c r="O29" s="41">
        <v>809.4600000018545</v>
      </c>
      <c r="P29" s="40">
        <v>0</v>
      </c>
      <c r="Q29" s="41">
        <v>0</v>
      </c>
      <c r="R29" s="40">
        <v>0</v>
      </c>
      <c r="S29" s="43">
        <v>0</v>
      </c>
      <c r="T29" s="40">
        <v>1424.0400000067893</v>
      </c>
      <c r="U29" s="41">
        <v>1080.2400000044145</v>
      </c>
      <c r="V29" s="85">
        <v>3108.1499999963853</v>
      </c>
      <c r="W29" s="34">
        <v>3171.5999999896667</v>
      </c>
      <c r="X29" s="40"/>
      <c r="Y29" s="41"/>
      <c r="Z29" s="46"/>
      <c r="AA29" s="73"/>
      <c r="AB29" s="39" t="s">
        <v>84</v>
      </c>
      <c r="AC29" s="40">
        <v>258.95999999775086</v>
      </c>
      <c r="AD29" s="41">
        <v>119.7600000004968</v>
      </c>
      <c r="AE29" s="40">
        <v>4974.3000000016764</v>
      </c>
      <c r="AF29" s="41">
        <v>3637.8000000186148</v>
      </c>
      <c r="AG29" s="40">
        <v>1142.5499999822932</v>
      </c>
      <c r="AH29" s="41">
        <v>242.99999999425381</v>
      </c>
      <c r="AI29" s="40">
        <v>479.99999997500709</v>
      </c>
      <c r="AJ29" s="41">
        <v>2.9999999992469384</v>
      </c>
      <c r="AK29" s="40">
        <v>1082.3999999847729</v>
      </c>
      <c r="AL29" s="41">
        <v>520.20000000447908</v>
      </c>
      <c r="AM29" s="40">
        <v>13497.000000063508</v>
      </c>
      <c r="AN29" s="41">
        <v>7680.7500000040818</v>
      </c>
      <c r="AO29" s="40">
        <v>9147.5999999747728</v>
      </c>
      <c r="AP29" s="41">
        <v>6225.9999999278079</v>
      </c>
      <c r="AQ29" s="40">
        <v>0</v>
      </c>
      <c r="AR29" s="41">
        <v>0</v>
      </c>
      <c r="AS29" s="40">
        <v>48.299999991286313</v>
      </c>
      <c r="AT29" s="41">
        <v>0</v>
      </c>
      <c r="AU29" s="40">
        <v>313.50000000384171</v>
      </c>
      <c r="AV29" s="41">
        <v>448.49999999860302</v>
      </c>
      <c r="AW29" s="40">
        <v>1083.5999999981141</v>
      </c>
      <c r="AX29" s="41">
        <v>0</v>
      </c>
      <c r="BA29" s="39" t="s">
        <v>84</v>
      </c>
      <c r="BB29" s="40">
        <v>5756.4000000202213</v>
      </c>
      <c r="BC29" s="41">
        <v>998.99999999070133</v>
      </c>
      <c r="BD29" s="40"/>
      <c r="BE29" s="42"/>
      <c r="BF29" s="42"/>
      <c r="BG29" s="43"/>
      <c r="BH29" s="40">
        <v>0</v>
      </c>
      <c r="BI29" s="41">
        <v>0</v>
      </c>
      <c r="BJ29" s="40">
        <v>2213.7000000002445</v>
      </c>
      <c r="BK29" s="41">
        <v>919.79999999966822</v>
      </c>
      <c r="BL29" s="40">
        <v>8040.000000022701</v>
      </c>
      <c r="BM29" s="41">
        <v>2210.399999996298</v>
      </c>
      <c r="BN29" s="40">
        <v>179.99999999983629</v>
      </c>
      <c r="BO29" s="41">
        <v>119.99999999989086</v>
      </c>
      <c r="BP29" s="40">
        <v>11.250000002291927</v>
      </c>
      <c r="BQ29" s="41">
        <v>23.850000000152249</v>
      </c>
      <c r="BR29" s="40">
        <v>135.10000000000844</v>
      </c>
      <c r="BS29" s="41">
        <v>12.599999999995504</v>
      </c>
      <c r="BT29" s="40">
        <v>1551.0000000003715</v>
      </c>
      <c r="BU29" s="41">
        <v>1386.0000000000525</v>
      </c>
      <c r="BV29" s="40">
        <v>0</v>
      </c>
      <c r="BW29" s="41">
        <v>0</v>
      </c>
      <c r="BX29" s="40">
        <v>12209.549999932733</v>
      </c>
      <c r="BY29" s="41">
        <v>7119.3000000188249</v>
      </c>
      <c r="BZ29" s="40">
        <v>3240.5400000046939</v>
      </c>
      <c r="CA29" s="41">
        <v>2274.3000000016764</v>
      </c>
      <c r="CB29" s="40">
        <v>1215.2249999744527</v>
      </c>
      <c r="CC29" s="41">
        <v>745.7749999948137</v>
      </c>
      <c r="CD29" s="46"/>
      <c r="CE29" s="46"/>
      <c r="CF29" s="37"/>
      <c r="CG29" s="39" t="s">
        <v>84</v>
      </c>
      <c r="CH29" s="40">
        <v>1563.8399999937974</v>
      </c>
      <c r="CI29" s="41">
        <v>468.47999999918102</v>
      </c>
      <c r="CJ29" s="40">
        <v>2134</v>
      </c>
      <c r="CK29" s="41">
        <v>601</v>
      </c>
      <c r="CL29" s="40">
        <v>12165.800000006915</v>
      </c>
      <c r="CM29" s="41">
        <v>5775.3000000071552</v>
      </c>
      <c r="CN29" s="40">
        <v>696.29999997778214</v>
      </c>
      <c r="CO29" s="41">
        <v>327.80000000275322</v>
      </c>
      <c r="CP29" s="40">
        <v>5482.5749999881737</v>
      </c>
      <c r="CQ29" s="41">
        <v>4066.125000007105</v>
      </c>
      <c r="CR29" s="40">
        <v>432.00000000069849</v>
      </c>
      <c r="CS29" s="41">
        <v>614.39999999856809</v>
      </c>
      <c r="CT29" s="40">
        <v>9355.0000000177533</v>
      </c>
      <c r="CU29" s="41">
        <v>6929.9999999711872</v>
      </c>
      <c r="CV29" s="40">
        <v>575.3999999988082</v>
      </c>
      <c r="CW29" s="41">
        <v>189.00000000030559</v>
      </c>
      <c r="CX29" s="40">
        <v>5492.6999999861437</v>
      </c>
      <c r="CY29" s="43">
        <v>2080.8000000015454</v>
      </c>
      <c r="CZ29" s="40">
        <v>1126.3999999998759</v>
      </c>
      <c r="DA29" s="41">
        <v>739.20000000046571</v>
      </c>
      <c r="DB29" s="46"/>
      <c r="DC29" s="46"/>
    </row>
    <row r="30" spans="1:107" x14ac:dyDescent="0.2">
      <c r="A30" s="39" t="s">
        <v>85</v>
      </c>
      <c r="B30" s="63">
        <v>7717.6000000035856</v>
      </c>
      <c r="C30" s="64">
        <v>2235.2000000191765</v>
      </c>
      <c r="D30" s="63">
        <v>1320.0000000063028</v>
      </c>
      <c r="E30" s="64">
        <v>379.49999999852935</v>
      </c>
      <c r="F30" s="40">
        <v>34.200000003693276</v>
      </c>
      <c r="G30" s="41">
        <v>46.800000004623143</v>
      </c>
      <c r="H30" s="40">
        <v>4.5600000070407987</v>
      </c>
      <c r="I30" s="41">
        <v>26.639999999315478</v>
      </c>
      <c r="J30" s="40">
        <v>95.999999999776264</v>
      </c>
      <c r="K30" s="41">
        <v>0</v>
      </c>
      <c r="L30" s="40">
        <v>401.84999999837601</v>
      </c>
      <c r="M30" s="41">
        <v>374.40000000424334</v>
      </c>
      <c r="N30" s="40">
        <v>843.29999999172287</v>
      </c>
      <c r="O30" s="41">
        <v>723.60000000335276</v>
      </c>
      <c r="P30" s="40">
        <v>0</v>
      </c>
      <c r="Q30" s="41">
        <v>0</v>
      </c>
      <c r="R30" s="40">
        <v>0</v>
      </c>
      <c r="S30" s="43">
        <v>0</v>
      </c>
      <c r="T30" s="40">
        <v>1405.6799999816576</v>
      </c>
      <c r="U30" s="41">
        <v>1067.0399999973597</v>
      </c>
      <c r="V30" s="85">
        <v>2782.3499999922205</v>
      </c>
      <c r="W30" s="34">
        <v>2700.45000000664</v>
      </c>
      <c r="X30" s="40"/>
      <c r="Y30" s="41"/>
      <c r="Z30" s="46"/>
      <c r="AA30" s="73"/>
      <c r="AB30" s="39" t="s">
        <v>85</v>
      </c>
      <c r="AC30" s="40">
        <v>349.43999999959487</v>
      </c>
      <c r="AD30" s="41">
        <v>59.999999999672582</v>
      </c>
      <c r="AE30" s="40">
        <v>5113.7999999918975</v>
      </c>
      <c r="AF30" s="41">
        <v>3570.2999999775784</v>
      </c>
      <c r="AG30" s="40">
        <v>1141.1999999836553</v>
      </c>
      <c r="AH30" s="41">
        <v>239.85000001243861</v>
      </c>
      <c r="AI30" s="40">
        <v>209.99999998821295</v>
      </c>
      <c r="AJ30" s="41">
        <v>0</v>
      </c>
      <c r="AK30" s="40">
        <v>846.9000000077358</v>
      </c>
      <c r="AL30" s="41">
        <v>321.89999999900465</v>
      </c>
      <c r="AM30" s="40">
        <v>13571.249999988595</v>
      </c>
      <c r="AN30" s="41">
        <v>7482.7500000162672</v>
      </c>
      <c r="AO30" s="40">
        <v>8135.6000000087079</v>
      </c>
      <c r="AP30" s="41">
        <v>5610.0000000624277</v>
      </c>
      <c r="AQ30" s="40">
        <v>0</v>
      </c>
      <c r="AR30" s="41">
        <v>0</v>
      </c>
      <c r="AS30" s="40">
        <v>48.000000009778887</v>
      </c>
      <c r="AT30" s="41">
        <v>0</v>
      </c>
      <c r="AU30" s="40">
        <v>380.10000002395827</v>
      </c>
      <c r="AV30" s="41">
        <v>477.89999999804422</v>
      </c>
      <c r="AW30" s="40">
        <v>788.69999999915308</v>
      </c>
      <c r="AX30" s="41">
        <v>0</v>
      </c>
      <c r="BA30" s="39" t="s">
        <v>85</v>
      </c>
      <c r="BB30" s="40">
        <v>5592.6000000326894</v>
      </c>
      <c r="BC30" s="41">
        <v>1308.6000000112108</v>
      </c>
      <c r="BD30" s="40"/>
      <c r="BE30" s="42"/>
      <c r="BF30" s="42"/>
      <c r="BG30" s="43"/>
      <c r="BH30" s="40">
        <v>0</v>
      </c>
      <c r="BI30" s="41">
        <v>0</v>
      </c>
      <c r="BJ30" s="40">
        <v>2060.9999999942374</v>
      </c>
      <c r="BK30" s="41">
        <v>954.59999999366119</v>
      </c>
      <c r="BL30" s="40">
        <v>8224.7999999817694</v>
      </c>
      <c r="BM30" s="41">
        <v>1948.8000000019383</v>
      </c>
      <c r="BN30" s="40">
        <v>179.99999999983629</v>
      </c>
      <c r="BO30" s="41">
        <v>119.99999999989086</v>
      </c>
      <c r="BP30" s="40">
        <v>10.799999997288978</v>
      </c>
      <c r="BQ30" s="41">
        <v>22.500000000491127</v>
      </c>
      <c r="BR30" s="40">
        <v>139.29999999994891</v>
      </c>
      <c r="BS30" s="41">
        <v>18.200000000007321</v>
      </c>
      <c r="BT30" s="40">
        <v>904.200000000003</v>
      </c>
      <c r="BU30" s="41">
        <v>1247.4000000001411</v>
      </c>
      <c r="BV30" s="40">
        <v>0</v>
      </c>
      <c r="BW30" s="41">
        <v>0</v>
      </c>
      <c r="BX30" s="40">
        <v>12109.650000112651</v>
      </c>
      <c r="BY30" s="41">
        <v>7280.0999999914211</v>
      </c>
      <c r="BZ30" s="40">
        <v>3002.5799999915762</v>
      </c>
      <c r="CA30" s="41">
        <v>2217.2399999893969</v>
      </c>
      <c r="CB30" s="40">
        <v>1707.7500000177679</v>
      </c>
      <c r="CC30" s="41">
        <v>882.3000000024731</v>
      </c>
      <c r="CD30" s="46"/>
      <c r="CE30" s="46"/>
      <c r="CF30" s="37"/>
      <c r="CG30" s="39" t="s">
        <v>85</v>
      </c>
      <c r="CH30" s="40">
        <v>1836.0000000051514</v>
      </c>
      <c r="CI30" s="41">
        <v>435.6000000025233</v>
      </c>
      <c r="CJ30" s="40">
        <v>2483</v>
      </c>
      <c r="CK30" s="41">
        <v>626</v>
      </c>
      <c r="CL30" s="40">
        <v>12330.449999998847</v>
      </c>
      <c r="CM30" s="41">
        <v>5863.650000002257</v>
      </c>
      <c r="CN30" s="40">
        <v>683.10000003111782</v>
      </c>
      <c r="CO30" s="41">
        <v>281.59999999934371</v>
      </c>
      <c r="CP30" s="40">
        <v>5531.9250000211468</v>
      </c>
      <c r="CQ30" s="41">
        <v>4156.9499999998243</v>
      </c>
      <c r="CR30" s="40">
        <v>314.39999999856809</v>
      </c>
      <c r="CS30" s="41">
        <v>453.60000000073342</v>
      </c>
      <c r="CT30" s="40">
        <v>10753.999999931693</v>
      </c>
      <c r="CU30" s="41">
        <v>9570.0000000288128</v>
      </c>
      <c r="CV30" s="40">
        <v>642.60000000103901</v>
      </c>
      <c r="CW30" s="41">
        <v>240.4499999993277</v>
      </c>
      <c r="CX30" s="40">
        <v>5570.1000000117347</v>
      </c>
      <c r="CY30" s="43">
        <v>2159.099999996215</v>
      </c>
      <c r="CZ30" s="40">
        <v>932.80000000032715</v>
      </c>
      <c r="DA30" s="41">
        <v>607.19999999983543</v>
      </c>
      <c r="DB30" s="46"/>
      <c r="DC30" s="46"/>
    </row>
    <row r="31" spans="1:107" x14ac:dyDescent="0.2">
      <c r="A31" s="39" t="s">
        <v>86</v>
      </c>
      <c r="B31" s="63">
        <v>9037.5999999123451</v>
      </c>
      <c r="C31" s="64">
        <v>2710.399999999936</v>
      </c>
      <c r="D31" s="63">
        <v>1435.4999999866891</v>
      </c>
      <c r="E31" s="64">
        <v>383.62499999749389</v>
      </c>
      <c r="F31" s="40">
        <v>34.200000003693276</v>
      </c>
      <c r="G31" s="41">
        <v>46.799999996437691</v>
      </c>
      <c r="H31" s="40">
        <v>4.5600000070407987</v>
      </c>
      <c r="I31" s="41">
        <v>26.639999999315478</v>
      </c>
      <c r="J31" s="40">
        <v>99.600000000236832</v>
      </c>
      <c r="K31" s="41">
        <v>0</v>
      </c>
      <c r="L31" s="40">
        <v>510.75000000582804</v>
      </c>
      <c r="M31" s="41">
        <v>456.2999999980093</v>
      </c>
      <c r="N31" s="40">
        <v>873.54000000050291</v>
      </c>
      <c r="O31" s="41">
        <v>739.62000000465196</v>
      </c>
      <c r="P31" s="40">
        <v>0</v>
      </c>
      <c r="Q31" s="41">
        <v>0</v>
      </c>
      <c r="R31" s="40">
        <v>0</v>
      </c>
      <c r="S31" s="43">
        <v>0</v>
      </c>
      <c r="T31" s="40">
        <v>1436.6400000115391</v>
      </c>
      <c r="U31" s="41">
        <v>1069.4400000065798</v>
      </c>
      <c r="V31" s="85">
        <v>3155.3999999978259</v>
      </c>
      <c r="W31" s="34">
        <v>3222.4499999983891</v>
      </c>
      <c r="X31" s="40"/>
      <c r="Y31" s="41"/>
      <c r="Z31" s="46"/>
      <c r="AA31" s="73"/>
      <c r="AB31" s="39" t="s">
        <v>86</v>
      </c>
      <c r="AC31" s="40">
        <v>380.40000000328291</v>
      </c>
      <c r="AD31" s="41">
        <v>41.519999999945867</v>
      </c>
      <c r="AE31" s="40">
        <v>4932.3000000149477</v>
      </c>
      <c r="AF31" s="41">
        <v>3650.999999990745</v>
      </c>
      <c r="AG31" s="40">
        <v>1139.3999999963853</v>
      </c>
      <c r="AH31" s="41">
        <v>237.59999999765569</v>
      </c>
      <c r="AI31" s="40">
        <v>840.0000000210639</v>
      </c>
      <c r="AJ31" s="41">
        <v>150.00000000668479</v>
      </c>
      <c r="AK31" s="40">
        <v>1108.8000000054308</v>
      </c>
      <c r="AL31" s="41">
        <v>541.800000004514</v>
      </c>
      <c r="AM31" s="40">
        <v>15493.499999975029</v>
      </c>
      <c r="AN31" s="41">
        <v>8192.2499999882348</v>
      </c>
      <c r="AO31" s="40">
        <v>9248.7999999793828</v>
      </c>
      <c r="AP31" s="41">
        <v>6406.3999999525549</v>
      </c>
      <c r="AQ31" s="40">
        <v>0</v>
      </c>
      <c r="AR31" s="41">
        <v>0</v>
      </c>
      <c r="AS31" s="40">
        <v>44.09999999916181</v>
      </c>
      <c r="AT31" s="41">
        <v>0</v>
      </c>
      <c r="AU31" s="40">
        <v>483.89999997743871</v>
      </c>
      <c r="AV31" s="41">
        <v>567.90000000000873</v>
      </c>
      <c r="AW31" s="40">
        <v>1135.8000000000175</v>
      </c>
      <c r="AX31" s="41">
        <v>0</v>
      </c>
      <c r="BA31" s="39" t="s">
        <v>86</v>
      </c>
      <c r="BB31" s="40">
        <v>4339.7999999870081</v>
      </c>
      <c r="BC31" s="41">
        <v>655.19999999924039</v>
      </c>
      <c r="BD31" s="40"/>
      <c r="BE31" s="42"/>
      <c r="BF31" s="42"/>
      <c r="BG31" s="43"/>
      <c r="BH31" s="40">
        <v>0</v>
      </c>
      <c r="BI31" s="41">
        <v>0</v>
      </c>
      <c r="BJ31" s="40">
        <v>1986.6000000183703</v>
      </c>
      <c r="BK31" s="41">
        <v>916.50000000117871</v>
      </c>
      <c r="BL31" s="40">
        <v>8203.2000000035623</v>
      </c>
      <c r="BM31" s="41">
        <v>1883.9999999909196</v>
      </c>
      <c r="BN31" s="40">
        <v>179.99999999983629</v>
      </c>
      <c r="BO31" s="41">
        <v>119.99999999989086</v>
      </c>
      <c r="BP31" s="40">
        <v>11.250000002291927</v>
      </c>
      <c r="BQ31" s="41">
        <v>22.049999999580905</v>
      </c>
      <c r="BR31" s="40">
        <v>144.90000000003533</v>
      </c>
      <c r="BS31" s="41">
        <v>17.499999999984084</v>
      </c>
      <c r="BT31" s="40">
        <v>1267.2000000003295</v>
      </c>
      <c r="BU31" s="41">
        <v>1709.4000000000024</v>
      </c>
      <c r="BV31" s="40">
        <v>0</v>
      </c>
      <c r="BW31" s="41">
        <v>0</v>
      </c>
      <c r="BX31" s="40">
        <v>12695.099999936701</v>
      </c>
      <c r="BY31" s="41">
        <v>7269.1499999965572</v>
      </c>
      <c r="BZ31" s="40">
        <v>2776.3200000103097</v>
      </c>
      <c r="CA31" s="41">
        <v>1893.4199999843258</v>
      </c>
      <c r="CB31" s="40">
        <v>1590.6000000059066</v>
      </c>
      <c r="CC31" s="41">
        <v>842.85000000488617</v>
      </c>
      <c r="CD31" s="46"/>
      <c r="CE31" s="46"/>
      <c r="CF31" s="37"/>
      <c r="CG31" s="39" t="s">
        <v>86</v>
      </c>
      <c r="CH31" s="40">
        <v>2311.6800000068906</v>
      </c>
      <c r="CI31" s="41">
        <v>618.95999999796913</v>
      </c>
      <c r="CJ31" s="40">
        <v>2440</v>
      </c>
      <c r="CK31" s="41">
        <v>609</v>
      </c>
      <c r="CL31" s="40">
        <v>11687.400000006339</v>
      </c>
      <c r="CM31" s="41">
        <v>5647.5999999802152</v>
      </c>
      <c r="CN31" s="40">
        <v>1043.9000000005763</v>
      </c>
      <c r="CO31" s="41">
        <v>501.60000000414584</v>
      </c>
      <c r="CP31" s="40">
        <v>6348.8249999927575</v>
      </c>
      <c r="CQ31" s="41">
        <v>4474.5749999929103</v>
      </c>
      <c r="CR31" s="40">
        <v>285.60000000143191</v>
      </c>
      <c r="CS31" s="41">
        <v>448.79999999975553</v>
      </c>
      <c r="CT31" s="40">
        <v>11159.999999959837</v>
      </c>
      <c r="CU31" s="41">
        <v>9570.0000000288128</v>
      </c>
      <c r="CV31" s="40">
        <v>638.3999999925436</v>
      </c>
      <c r="CW31" s="41">
        <v>221.55000000049085</v>
      </c>
      <c r="CX31" s="40">
        <v>5211.9000000075175</v>
      </c>
      <c r="CY31" s="43">
        <v>2167.1999999962281</v>
      </c>
      <c r="CZ31" s="40">
        <v>932.80000000032715</v>
      </c>
      <c r="DA31" s="41">
        <v>616.00000000012756</v>
      </c>
      <c r="DB31" s="46"/>
      <c r="DC31" s="46"/>
    </row>
    <row r="32" spans="1:107" ht="13.5" thickBot="1" x14ac:dyDescent="0.25">
      <c r="A32" s="50" t="s">
        <v>87</v>
      </c>
      <c r="B32" s="65">
        <v>9064.0000000057626</v>
      </c>
      <c r="C32" s="66">
        <v>2666.4000000109809</v>
      </c>
      <c r="D32" s="65">
        <v>1563.3750000014857</v>
      </c>
      <c r="E32" s="66">
        <v>387.74999999645843</v>
      </c>
      <c r="F32" s="44">
        <v>34.64999999232532</v>
      </c>
      <c r="G32" s="45">
        <v>46.800000004623143</v>
      </c>
      <c r="H32" s="44">
        <v>4.5600000070407987</v>
      </c>
      <c r="I32" s="45">
        <v>26.640000001498265</v>
      </c>
      <c r="J32" s="44">
        <v>99.600000000236832</v>
      </c>
      <c r="K32" s="45">
        <v>0</v>
      </c>
      <c r="L32" s="44">
        <v>410.3999999952066</v>
      </c>
      <c r="M32" s="45">
        <v>368.54999999650317</v>
      </c>
      <c r="N32" s="44">
        <v>887.03999999997905</v>
      </c>
      <c r="O32" s="45">
        <v>742.1399999933783</v>
      </c>
      <c r="P32" s="44">
        <v>0</v>
      </c>
      <c r="Q32" s="45">
        <v>0</v>
      </c>
      <c r="R32" s="44">
        <v>0</v>
      </c>
      <c r="S32" s="47">
        <v>0</v>
      </c>
      <c r="T32" s="44">
        <v>1459.4399999943562</v>
      </c>
      <c r="U32" s="45">
        <v>1089.4799999980023</v>
      </c>
      <c r="V32" s="86">
        <v>3062.2500000099535</v>
      </c>
      <c r="W32" s="60">
        <v>3058.6500000026717</v>
      </c>
      <c r="X32" s="44"/>
      <c r="Y32" s="45"/>
      <c r="Z32" s="46"/>
      <c r="AA32" s="73"/>
      <c r="AB32" s="50" t="s">
        <v>87</v>
      </c>
      <c r="AC32" s="44">
        <v>349.19999999692664</v>
      </c>
      <c r="AD32" s="45">
        <v>64.560000000165019</v>
      </c>
      <c r="AE32" s="44">
        <v>5443.7999999936437</v>
      </c>
      <c r="AF32" s="45">
        <v>3879.6000000002095</v>
      </c>
      <c r="AG32" s="44">
        <v>1139.3999999963853</v>
      </c>
      <c r="AH32" s="45">
        <v>236.69999999174252</v>
      </c>
      <c r="AI32" s="44">
        <v>330.00000001266017</v>
      </c>
      <c r="AJ32" s="45">
        <v>29.999999992469384</v>
      </c>
      <c r="AK32" s="44">
        <v>1106.3999999896623</v>
      </c>
      <c r="AL32" s="45">
        <v>541.50000000117871</v>
      </c>
      <c r="AM32" s="44">
        <v>15204.749999991236</v>
      </c>
      <c r="AN32" s="45">
        <v>8580.0000000034524</v>
      </c>
      <c r="AO32" s="44">
        <v>8514.0000000537839</v>
      </c>
      <c r="AP32" s="45">
        <v>5896.0000000206492</v>
      </c>
      <c r="AQ32" s="44">
        <v>0</v>
      </c>
      <c r="AR32" s="45">
        <v>0</v>
      </c>
      <c r="AS32" s="44">
        <v>46.799999996437691</v>
      </c>
      <c r="AT32" s="45">
        <v>0</v>
      </c>
      <c r="AU32" s="44">
        <v>426.000000021304</v>
      </c>
      <c r="AV32" s="45">
        <v>554.70000000059372</v>
      </c>
      <c r="AW32" s="44">
        <v>1220.6999999998516</v>
      </c>
      <c r="AX32" s="45">
        <v>0</v>
      </c>
      <c r="BA32" s="50" t="s">
        <v>87</v>
      </c>
      <c r="BB32" s="44">
        <v>5160.6000000101631</v>
      </c>
      <c r="BC32" s="45">
        <v>1279.8000000020693</v>
      </c>
      <c r="BD32" s="44"/>
      <c r="BE32" s="49"/>
      <c r="BF32" s="49"/>
      <c r="BG32" s="47"/>
      <c r="BH32" s="44">
        <v>0</v>
      </c>
      <c r="BI32" s="45">
        <v>0</v>
      </c>
      <c r="BJ32" s="44">
        <v>1901.3999999879161</v>
      </c>
      <c r="BK32" s="45">
        <v>902.39999999721476</v>
      </c>
      <c r="BL32" s="44">
        <v>7545.5999999830965</v>
      </c>
      <c r="BM32" s="45">
        <v>1958.400000002257</v>
      </c>
      <c r="BN32" s="44">
        <v>179.99999999983629</v>
      </c>
      <c r="BO32" s="45">
        <v>119.99999999989086</v>
      </c>
      <c r="BP32" s="44">
        <v>11.250000002291927</v>
      </c>
      <c r="BQ32" s="45">
        <v>23.400000000265209</v>
      </c>
      <c r="BR32" s="44">
        <v>139.29999999994891</v>
      </c>
      <c r="BS32" s="45">
        <v>17.500000000008953</v>
      </c>
      <c r="BT32" s="44">
        <v>1286.9999999995798</v>
      </c>
      <c r="BU32" s="45">
        <v>1306.8000000002371</v>
      </c>
      <c r="BV32" s="44">
        <v>0</v>
      </c>
      <c r="BW32" s="45">
        <v>0</v>
      </c>
      <c r="BX32" s="44">
        <v>11757.90000000211</v>
      </c>
      <c r="BY32" s="45">
        <v>6880.5000000050995</v>
      </c>
      <c r="BZ32" s="44">
        <v>2752.5599999818951</v>
      </c>
      <c r="CA32" s="45">
        <v>1880.8200000406941</v>
      </c>
      <c r="CB32" s="44">
        <v>1624.4249999917884</v>
      </c>
      <c r="CC32" s="45">
        <v>837.97499999822321</v>
      </c>
      <c r="CD32" s="46"/>
      <c r="CE32" s="46"/>
      <c r="CF32" s="37"/>
      <c r="CG32" s="50" t="s">
        <v>87</v>
      </c>
      <c r="CH32" s="44">
        <v>1953.5999999832711</v>
      </c>
      <c r="CI32" s="45">
        <v>437.99999999864667</v>
      </c>
      <c r="CJ32" s="44">
        <v>2428</v>
      </c>
      <c r="CK32" s="45">
        <v>617</v>
      </c>
      <c r="CL32" s="44">
        <v>12222.850000018632</v>
      </c>
      <c r="CM32" s="45">
        <v>5720.7500000153668</v>
      </c>
      <c r="CN32" s="44">
        <v>1156.0999999674095</v>
      </c>
      <c r="CO32" s="45">
        <v>596.19999999540596</v>
      </c>
      <c r="CP32" s="44">
        <v>6616.0499999841704</v>
      </c>
      <c r="CQ32" s="45">
        <v>4970.1750000022002</v>
      </c>
      <c r="CR32" s="44">
        <v>288.00000000192085</v>
      </c>
      <c r="CS32" s="45">
        <v>451.20000000024447</v>
      </c>
      <c r="CT32" s="44">
        <v>10853.000000312022</v>
      </c>
      <c r="CU32" s="45">
        <v>9570.0000000288128</v>
      </c>
      <c r="CV32" s="44">
        <v>551.25000000725777</v>
      </c>
      <c r="CW32" s="45">
        <v>165.90000000013561</v>
      </c>
      <c r="CX32" s="44">
        <v>5576.3999999835505</v>
      </c>
      <c r="CY32" s="47">
        <v>2061.0000000024229</v>
      </c>
      <c r="CZ32" s="44">
        <v>1196.7999999990866</v>
      </c>
      <c r="DA32" s="45">
        <v>783.19999999942524</v>
      </c>
      <c r="DB32" s="46"/>
      <c r="DC32" s="46"/>
    </row>
    <row r="33" spans="1:107" ht="13.5" thickBot="1" x14ac:dyDescent="0.25">
      <c r="A33" s="50" t="s">
        <v>7</v>
      </c>
      <c r="B33" s="52">
        <v>177566.39999996696</v>
      </c>
      <c r="C33" s="58">
        <v>46930.400000024747</v>
      </c>
      <c r="D33" s="52">
        <v>31139.625000005541</v>
      </c>
      <c r="E33" s="53">
        <v>9042.0000000000309</v>
      </c>
      <c r="F33" s="51">
        <v>1637.5500000012835</v>
      </c>
      <c r="G33" s="54">
        <v>1146.6000000027634</v>
      </c>
      <c r="H33" s="51">
        <v>102.00000002514571</v>
      </c>
      <c r="I33" s="54">
        <v>654.95999999984633</v>
      </c>
      <c r="J33" s="51">
        <v>2250</v>
      </c>
      <c r="K33" s="54">
        <v>12.000000000057298</v>
      </c>
      <c r="L33" s="52">
        <v>11897.55000000423</v>
      </c>
      <c r="M33" s="53">
        <v>10375.199999998586</v>
      </c>
      <c r="N33" s="52">
        <v>20663.280000010855</v>
      </c>
      <c r="O33" s="53">
        <v>14232.780000000639</v>
      </c>
      <c r="P33" s="52">
        <v>0</v>
      </c>
      <c r="Q33" s="53">
        <v>0</v>
      </c>
      <c r="R33" s="52">
        <v>0</v>
      </c>
      <c r="S33" s="53">
        <v>0</v>
      </c>
      <c r="T33" s="52">
        <v>35512.31999999145</v>
      </c>
      <c r="U33" s="53">
        <v>24902.519999997457</v>
      </c>
      <c r="V33" s="51">
        <v>71251.199999991513</v>
      </c>
      <c r="W33" s="54">
        <v>71129.699999999502</v>
      </c>
      <c r="X33" s="52">
        <v>0</v>
      </c>
      <c r="Y33" s="53">
        <v>0</v>
      </c>
      <c r="Z33" s="59"/>
      <c r="AA33" s="55"/>
      <c r="AB33" s="50" t="s">
        <v>7</v>
      </c>
      <c r="AC33" s="51">
        <v>8276.3999999966472</v>
      </c>
      <c r="AD33" s="54">
        <v>1502.8799999998228</v>
      </c>
      <c r="AE33" s="51">
        <v>160996.20000003779</v>
      </c>
      <c r="AF33" s="54">
        <v>99337.499999986903</v>
      </c>
      <c r="AG33" s="52">
        <v>27508.050000000367</v>
      </c>
      <c r="AH33" s="53">
        <v>5747.3999999876924</v>
      </c>
      <c r="AI33" s="52">
        <v>10860.000000043328</v>
      </c>
      <c r="AJ33" s="53">
        <v>1140.0000000003274</v>
      </c>
      <c r="AK33" s="52">
        <v>25277.999999998428</v>
      </c>
      <c r="AL33" s="53">
        <v>12286.200000000463</v>
      </c>
      <c r="AM33" s="52">
        <v>378509.99999997829</v>
      </c>
      <c r="AN33" s="58">
        <v>184717.50000000271</v>
      </c>
      <c r="AO33" s="52">
        <v>226151.20000003662</v>
      </c>
      <c r="AP33" s="58">
        <v>141319.20000002172</v>
      </c>
      <c r="AQ33" s="52">
        <v>0</v>
      </c>
      <c r="AR33" s="58">
        <v>0</v>
      </c>
      <c r="AS33" s="51">
        <v>1411.8000000016764</v>
      </c>
      <c r="AT33" s="54">
        <v>0</v>
      </c>
      <c r="AU33" s="52">
        <v>9350.7000000245171</v>
      </c>
      <c r="AV33" s="53">
        <v>12498.300000001109</v>
      </c>
      <c r="AW33" s="52">
        <v>15931.200000000899</v>
      </c>
      <c r="AX33" s="53">
        <v>193.50000000002865</v>
      </c>
      <c r="BA33" s="50" t="s">
        <v>7</v>
      </c>
      <c r="BB33" s="51">
        <v>130274.9999999869</v>
      </c>
      <c r="BC33" s="54">
        <v>25468.200000012075</v>
      </c>
      <c r="BD33" s="52">
        <v>0</v>
      </c>
      <c r="BE33" s="58">
        <v>0</v>
      </c>
      <c r="BF33" s="58">
        <v>0</v>
      </c>
      <c r="BG33" s="53">
        <v>0</v>
      </c>
      <c r="BH33" s="52">
        <v>0</v>
      </c>
      <c r="BI33" s="53">
        <v>0</v>
      </c>
      <c r="BJ33" s="52">
        <v>69967.199999991863</v>
      </c>
      <c r="BK33" s="53">
        <v>23352.899999992587</v>
      </c>
      <c r="BL33" s="58">
        <v>197800.79999996815</v>
      </c>
      <c r="BM33" s="53">
        <v>45503.999999993539</v>
      </c>
      <c r="BN33" s="51">
        <v>4139.9999999989632</v>
      </c>
      <c r="BO33" s="54">
        <v>2399.9999999998636</v>
      </c>
      <c r="BP33" s="52">
        <v>3050.5500000026586</v>
      </c>
      <c r="BQ33" s="53">
        <v>4370.3999999997905</v>
      </c>
      <c r="BR33" s="52">
        <v>3020.4999999999977</v>
      </c>
      <c r="BS33" s="57">
        <v>458.50000000000068</v>
      </c>
      <c r="BT33" s="52">
        <v>30742.800000000097</v>
      </c>
      <c r="BU33" s="53">
        <v>31686.600000000479</v>
      </c>
      <c r="BV33" s="51">
        <v>0</v>
      </c>
      <c r="BW33" s="54">
        <v>0</v>
      </c>
      <c r="BX33" s="52">
        <v>317578.20000003977</v>
      </c>
      <c r="BY33" s="53">
        <v>163540.64999999251</v>
      </c>
      <c r="BZ33" s="52">
        <v>80439.299999980722</v>
      </c>
      <c r="CA33" s="53">
        <v>52438.139999995474</v>
      </c>
      <c r="CB33" s="52">
        <v>31415.174999998271</v>
      </c>
      <c r="CC33" s="53">
        <v>16786.374999999338</v>
      </c>
      <c r="CD33" s="59"/>
      <c r="CE33" s="59"/>
      <c r="CF33" s="56"/>
      <c r="CG33" s="50" t="s">
        <v>7</v>
      </c>
      <c r="CH33" s="52">
        <v>46344.719999998051</v>
      </c>
      <c r="CI33" s="53">
        <v>12430.079999997906</v>
      </c>
      <c r="CJ33" s="52">
        <v>51140</v>
      </c>
      <c r="CK33" s="53">
        <v>13639</v>
      </c>
      <c r="CL33" s="52">
        <v>283347.29999997909</v>
      </c>
      <c r="CM33" s="53">
        <v>119596.65000000657</v>
      </c>
      <c r="CN33" s="52">
        <v>27476.899999983289</v>
      </c>
      <c r="CO33" s="57">
        <v>16145.800000003874</v>
      </c>
      <c r="CP33" s="52">
        <v>143222.62499998487</v>
      </c>
      <c r="CQ33" s="53">
        <v>95267.024999994872</v>
      </c>
      <c r="CR33" s="52">
        <v>7944.0000000031432</v>
      </c>
      <c r="CS33" s="53">
        <v>12189.599999999336</v>
      </c>
      <c r="CT33" s="52">
        <v>287100.00000002398</v>
      </c>
      <c r="CU33" s="53">
        <v>227370.00000010084</v>
      </c>
      <c r="CV33" s="52">
        <v>13346.549999999297</v>
      </c>
      <c r="CW33" s="57">
        <v>4341.7499999999909</v>
      </c>
      <c r="CX33" s="52">
        <v>129551.39999998028</v>
      </c>
      <c r="CY33" s="53">
        <v>41531.399999998939</v>
      </c>
      <c r="CZ33" s="52">
        <v>23231.999999999636</v>
      </c>
      <c r="DA33" s="53">
        <v>15171.19999999997</v>
      </c>
      <c r="DB33" s="59"/>
      <c r="DC33" s="59"/>
    </row>
    <row r="34" spans="1:107" ht="15.75" x14ac:dyDescent="0.25">
      <c r="A34" s="3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</row>
    <row r="35" spans="1:107" ht="15.75" x14ac:dyDescent="0.25">
      <c r="A35" s="3"/>
    </row>
    <row r="36" spans="1:107" ht="15.75" x14ac:dyDescent="0.25">
      <c r="A36" s="3"/>
      <c r="CP36" t="s">
        <v>88</v>
      </c>
      <c r="CZ36" t="s">
        <v>89</v>
      </c>
    </row>
    <row r="37" spans="1:107" ht="15.75" x14ac:dyDescent="0.25">
      <c r="A37" s="3"/>
    </row>
    <row r="38" spans="1:107" ht="9.75" customHeight="1" x14ac:dyDescent="0.25">
      <c r="A38" s="3"/>
    </row>
    <row r="39" spans="1:107" ht="15.75" x14ac:dyDescent="0.25">
      <c r="A39" s="3"/>
    </row>
  </sheetData>
  <mergeCells count="97">
    <mergeCell ref="AW7:AX7"/>
    <mergeCell ref="AC6:AD6"/>
    <mergeCell ref="AE6:AF6"/>
    <mergeCell ref="N6:O6"/>
    <mergeCell ref="P6:Q6"/>
    <mergeCell ref="R6:S6"/>
    <mergeCell ref="T6:U6"/>
    <mergeCell ref="V6:W6"/>
    <mergeCell ref="AK7:AL7"/>
    <mergeCell ref="T7:U7"/>
    <mergeCell ref="V7:W7"/>
    <mergeCell ref="R7:S7"/>
    <mergeCell ref="N7:O7"/>
    <mergeCell ref="P7:Q7"/>
    <mergeCell ref="AG7:AH7"/>
    <mergeCell ref="AI7:AJ7"/>
    <mergeCell ref="L6:M6"/>
    <mergeCell ref="B7:C7"/>
    <mergeCell ref="D7:E7"/>
    <mergeCell ref="F7:G7"/>
    <mergeCell ref="J7:K7"/>
    <mergeCell ref="L7:M7"/>
    <mergeCell ref="H6:I6"/>
    <mergeCell ref="H7:I7"/>
    <mergeCell ref="A6:A8"/>
    <mergeCell ref="B6:C6"/>
    <mergeCell ref="D6:E6"/>
    <mergeCell ref="F6:G6"/>
    <mergeCell ref="J6:K6"/>
    <mergeCell ref="BD7:BE7"/>
    <mergeCell ref="BF7:BG7"/>
    <mergeCell ref="BJ7:BK7"/>
    <mergeCell ref="CZ6:DA6"/>
    <mergeCell ref="CZ7:DA7"/>
    <mergeCell ref="CX6:CY6"/>
    <mergeCell ref="CX7:CY7"/>
    <mergeCell ref="CR6:CS6"/>
    <mergeCell ref="CV6:CW6"/>
    <mergeCell ref="CV7:CW7"/>
    <mergeCell ref="CR7:CS7"/>
    <mergeCell ref="CT6:CU6"/>
    <mergeCell ref="CT7:CU7"/>
    <mergeCell ref="BV7:BW7"/>
    <mergeCell ref="BX7:BY7"/>
    <mergeCell ref="BZ7:CA7"/>
    <mergeCell ref="AS7:AT7"/>
    <mergeCell ref="AQ7:AR7"/>
    <mergeCell ref="AM7:AN7"/>
    <mergeCell ref="BN6:BO6"/>
    <mergeCell ref="BP7:BQ7"/>
    <mergeCell ref="AW6:AX6"/>
    <mergeCell ref="BL7:BM7"/>
    <mergeCell ref="BB6:BC6"/>
    <mergeCell ref="BD6:BG6"/>
    <mergeCell ref="BL6:BM6"/>
    <mergeCell ref="BN7:BO7"/>
    <mergeCell ref="BH7:BI7"/>
    <mergeCell ref="BP6:BQ6"/>
    <mergeCell ref="BH6:BI6"/>
    <mergeCell ref="BA6:BA8"/>
    <mergeCell ref="BJ6:BK6"/>
    <mergeCell ref="BB7:BC7"/>
    <mergeCell ref="X6:Y6"/>
    <mergeCell ref="AU7:AV7"/>
    <mergeCell ref="AG6:AH6"/>
    <mergeCell ref="AI6:AJ6"/>
    <mergeCell ref="AK6:AL6"/>
    <mergeCell ref="AM6:AN6"/>
    <mergeCell ref="AO6:AP6"/>
    <mergeCell ref="AQ6:AR6"/>
    <mergeCell ref="AS6:AT6"/>
    <mergeCell ref="AU6:AV6"/>
    <mergeCell ref="X7:Y7"/>
    <mergeCell ref="AB6:AB8"/>
    <mergeCell ref="AO7:AP7"/>
    <mergeCell ref="AC7:AD7"/>
    <mergeCell ref="AE7:AF7"/>
    <mergeCell ref="CP7:CQ7"/>
    <mergeCell ref="CL6:CM6"/>
    <mergeCell ref="CN6:CO6"/>
    <mergeCell ref="CP6:CQ6"/>
    <mergeCell ref="CL7:CM7"/>
    <mergeCell ref="CH7:CI7"/>
    <mergeCell ref="BR6:BS6"/>
    <mergeCell ref="BR7:BS7"/>
    <mergeCell ref="CJ7:CK7"/>
    <mergeCell ref="CN7:CO7"/>
    <mergeCell ref="BT6:BU6"/>
    <mergeCell ref="BT7:BU7"/>
    <mergeCell ref="CB7:CC7"/>
    <mergeCell ref="CG6:CG8"/>
    <mergeCell ref="BX6:BY6"/>
    <mergeCell ref="CH6:CI6"/>
    <mergeCell ref="BZ6:CA6"/>
    <mergeCell ref="CB6:CC6"/>
    <mergeCell ref="BV6:BW6"/>
    <mergeCell ref="CJ6:CK6"/>
  </mergeCells>
  <printOptions horizontalCentered="1"/>
  <pageMargins left="0.19685039370078741" right="0" top="0.19685039370078741" bottom="0.19685039370078741" header="0.51181102362204722" footer="0.51181102362204722"/>
  <pageSetup paperSize="9" scale="87" orientation="landscape" r:id="rId1"/>
  <headerFooter alignWithMargins="0"/>
  <colBreaks count="4" manualBreakCount="4">
    <brk id="26" max="1048575" man="1"/>
    <brk id="51" max="1048575" man="1"/>
    <brk id="83" max="1048575" man="1"/>
    <brk id="106" max="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Подстанция №7 </vt:lpstr>
      <vt:lpstr>Сводная ведомость по АО КЭ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VedSpecTEE</cp:lastModifiedBy>
  <cp:lastPrinted>2025-01-15T02:52:26Z</cp:lastPrinted>
  <dcterms:created xsi:type="dcterms:W3CDTF">2002-12-25T06:03:09Z</dcterms:created>
  <dcterms:modified xsi:type="dcterms:W3CDTF">2025-01-15T02:52:27Z</dcterms:modified>
</cp:coreProperties>
</file>